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HPCF07\postlog$\PL2-Intern\PL21\PL21-4 Product Management CEP International\13 - GLS\6 - Publikationen - Broschuren - FactSheets - Vorlagen\AddOnIncurance\"/>
    </mc:Choice>
  </mc:AlternateContent>
  <bookViews>
    <workbookView xWindow="0" yWindow="120" windowWidth="23715" windowHeight="11820"/>
  </bookViews>
  <sheets>
    <sheet name="514.60" sheetId="4" r:id="rId1"/>
    <sheet name="Variablen" sheetId="3" state="hidden" r:id="rId2"/>
  </sheets>
  <definedNames>
    <definedName name="_xlnm.Print_Area" localSheetId="0">'514.60'!$A$1:$J$32</definedName>
  </definedNames>
  <calcPr calcId="162913"/>
</workbook>
</file>

<file path=xl/calcChain.xml><?xml version="1.0" encoding="utf-8"?>
<calcChain xmlns="http://schemas.openxmlformats.org/spreadsheetml/2006/main">
  <c r="S12" i="4" l="1"/>
  <c r="R12" i="4"/>
  <c r="Q12" i="4"/>
  <c r="M12" i="4"/>
  <c r="K12" i="4"/>
  <c r="L12" i="4" s="1"/>
  <c r="N12" i="4" l="1"/>
  <c r="O12" i="4" s="1"/>
  <c r="P12" i="4" s="1"/>
  <c r="T12" i="4" s="1"/>
  <c r="K13" i="4"/>
  <c r="K14" i="4"/>
  <c r="K15" i="4"/>
  <c r="K16" i="4"/>
  <c r="K17" i="4"/>
  <c r="K18" i="4"/>
  <c r="K19" i="4"/>
  <c r="K20" i="4"/>
  <c r="S20" i="4" l="1"/>
  <c r="R20" i="4"/>
  <c r="Q20" i="4"/>
  <c r="M20" i="4"/>
  <c r="L20" i="4"/>
  <c r="S19" i="4"/>
  <c r="R19" i="4"/>
  <c r="Q19" i="4"/>
  <c r="M19" i="4"/>
  <c r="L19" i="4"/>
  <c r="S18" i="4"/>
  <c r="R18" i="4"/>
  <c r="Q18" i="4"/>
  <c r="M18" i="4"/>
  <c r="L18" i="4"/>
  <c r="S17" i="4"/>
  <c r="R17" i="4"/>
  <c r="Q17" i="4"/>
  <c r="M17" i="4"/>
  <c r="L17" i="4"/>
  <c r="S16" i="4"/>
  <c r="R16" i="4"/>
  <c r="Q16" i="4"/>
  <c r="M16" i="4"/>
  <c r="L16" i="4"/>
  <c r="S15" i="4"/>
  <c r="R15" i="4"/>
  <c r="Q15" i="4"/>
  <c r="M15" i="4"/>
  <c r="L15" i="4"/>
  <c r="S14" i="4"/>
  <c r="R14" i="4"/>
  <c r="Q14" i="4"/>
  <c r="M14" i="4"/>
  <c r="L14" i="4"/>
  <c r="S13" i="4"/>
  <c r="R13" i="4"/>
  <c r="Q13" i="4"/>
  <c r="M13" i="4"/>
  <c r="L13" i="4"/>
  <c r="N20" i="4" l="1"/>
  <c r="O20" i="4" s="1"/>
  <c r="P20" i="4" s="1"/>
  <c r="T20" i="4" s="1"/>
  <c r="I20" i="4" s="1"/>
  <c r="N19" i="4"/>
  <c r="O19" i="4" s="1"/>
  <c r="P19" i="4" s="1"/>
  <c r="T19" i="4" s="1"/>
  <c r="I19" i="4" s="1"/>
  <c r="N18" i="4"/>
  <c r="O18" i="4" s="1"/>
  <c r="P18" i="4" s="1"/>
  <c r="T18" i="4" s="1"/>
  <c r="I18" i="4" s="1"/>
  <c r="N17" i="4"/>
  <c r="O17" i="4" s="1"/>
  <c r="P17" i="4" s="1"/>
  <c r="T17" i="4" s="1"/>
  <c r="I17" i="4" s="1"/>
  <c r="N16" i="4"/>
  <c r="O16" i="4" s="1"/>
  <c r="P16" i="4" s="1"/>
  <c r="T16" i="4" s="1"/>
  <c r="I16" i="4" s="1"/>
  <c r="N15" i="4"/>
  <c r="O15" i="4" s="1"/>
  <c r="P15" i="4" s="1"/>
  <c r="T15" i="4" s="1"/>
  <c r="I15" i="4" s="1"/>
  <c r="N14" i="4"/>
  <c r="O14" i="4" s="1"/>
  <c r="P14" i="4" s="1"/>
  <c r="T14" i="4" s="1"/>
  <c r="I14" i="4" s="1"/>
  <c r="N13" i="4"/>
  <c r="O13" i="4" s="1"/>
  <c r="P13" i="4" s="1"/>
  <c r="I12" i="4"/>
  <c r="T13" i="4" l="1"/>
  <c r="I13" i="4" s="1"/>
  <c r="I21" i="4" s="1"/>
  <c r="I22" i="4" s="1"/>
  <c r="H23" i="4"/>
  <c r="B10" i="3"/>
  <c r="B2" i="3"/>
</calcChain>
</file>

<file path=xl/sharedStrings.xml><?xml version="1.0" encoding="utf-8"?>
<sst xmlns="http://schemas.openxmlformats.org/spreadsheetml/2006/main" count="120" uniqueCount="120">
  <si>
    <t>Firma</t>
  </si>
  <si>
    <t>Telefonnummer</t>
  </si>
  <si>
    <t>Kundennummer</t>
  </si>
  <si>
    <t>E-Mail</t>
  </si>
  <si>
    <t>Ansprechperson</t>
  </si>
  <si>
    <t>Warenwert</t>
  </si>
  <si>
    <t>Warenart</t>
  </si>
  <si>
    <t>Zielland</t>
  </si>
  <si>
    <t>Hinweise</t>
  </si>
  <si>
    <t>Ablauf</t>
  </si>
  <si>
    <t>Anmeldeformular</t>
  </si>
  <si>
    <t>Versicherungsprämie</t>
  </si>
  <si>
    <t>Aufgabedatum</t>
  </si>
  <si>
    <t>Wichtig: Die Versicherungsdeckung kann nur gewährt werden, wenn Sie uns die Sendungen vor der Aufgabe zukommen lassen und eine Bestätigung von Swiss Post GLS via E-Mail erhalten haben.</t>
  </si>
  <si>
    <t xml:space="preserve">1. Laden Sie sich das Anmeldeformular auf Ihren PC und füllen Sie die Excel-Tabelle aus. </t>
  </si>
  <si>
    <t>2. Senden Sie das Anmeldeformular der zu versichernden Sendungen an infogls@post.ch</t>
  </si>
  <si>
    <t>Zusatzversicherung für Swiss Post GLS Pakete</t>
  </si>
  <si>
    <t>Die Basler Versicherung deckt alle Risiken und gilt von Haus zu Haus ohne Selbstbehalt. Der maximale Versicherungswert beträgt € 10'000. Die Konditionen entnehmen Sie bitte den Versicherungsbedingungen der Basler Versicherung.</t>
  </si>
  <si>
    <t>Prämie total inkl. MWST</t>
  </si>
  <si>
    <t>Prämie total ohne MWST</t>
  </si>
  <si>
    <t>3. Sie erhalten von unserem Kundendienst umgehend eine Bestätigung der Versicherungsdeckung.</t>
  </si>
  <si>
    <t>Zu versichernder Zoll-/ MWST-Betrag</t>
  </si>
  <si>
    <t>Veränderbare Variabeln:</t>
  </si>
  <si>
    <t>Inhaltsangaben für Drop Down Menu</t>
  </si>
  <si>
    <t>Minimalschutz im Paketpreis:</t>
  </si>
  <si>
    <t>Pauschalpreis</t>
  </si>
  <si>
    <t>Minimaldatum:</t>
  </si>
  <si>
    <t>Bruchempfindlich</t>
  </si>
  <si>
    <t>Keine Uhren und Schmuck - bruchempfindlich</t>
  </si>
  <si>
    <t>Nicht bruchempfindlich</t>
  </si>
  <si>
    <t>Keine Uhren und Schmuck - nicht bruchempfindlich</t>
  </si>
  <si>
    <t>Uhren</t>
  </si>
  <si>
    <t>Uhren und Schmuck</t>
  </si>
  <si>
    <t>Vers. Ansatz Zoll/MWST</t>
  </si>
  <si>
    <t>Mehrwertsteuer</t>
  </si>
  <si>
    <t>Grenzbetrag Zoll/MWST</t>
  </si>
  <si>
    <t>Zielland:</t>
  </si>
  <si>
    <t>Albanien</t>
  </si>
  <si>
    <t>Australien</t>
  </si>
  <si>
    <t>Bahamas</t>
  </si>
  <si>
    <t>Bahrain</t>
  </si>
  <si>
    <t>Belgien</t>
  </si>
  <si>
    <t>Bermuda</t>
  </si>
  <si>
    <t>Bosnien-Herzegowina</t>
  </si>
  <si>
    <t>Brunei</t>
  </si>
  <si>
    <t>Bulgarien</t>
  </si>
  <si>
    <t>Cayman</t>
  </si>
  <si>
    <t>China</t>
  </si>
  <si>
    <t>Dänemark</t>
  </si>
  <si>
    <t>Deutschland</t>
  </si>
  <si>
    <t>Finnland</t>
  </si>
  <si>
    <t>Frankreich</t>
  </si>
  <si>
    <t>Griechenland</t>
  </si>
  <si>
    <t>Grossbritannien</t>
  </si>
  <si>
    <t>Hong Kong</t>
  </si>
  <si>
    <t>Indien</t>
  </si>
  <si>
    <t>Indonesien</t>
  </si>
  <si>
    <t>Irland</t>
  </si>
  <si>
    <t>Israel</t>
  </si>
  <si>
    <t>Italien</t>
  </si>
  <si>
    <t>Jamaika</t>
  </si>
  <si>
    <t>Japan</t>
  </si>
  <si>
    <t>Jordanien</t>
  </si>
  <si>
    <t>Kanada</t>
  </si>
  <si>
    <t>Kroatien</t>
  </si>
  <si>
    <t>Lettland</t>
  </si>
  <si>
    <t>Litauen</t>
  </si>
  <si>
    <t>Luxemburg</t>
  </si>
  <si>
    <t>Malaysia</t>
  </si>
  <si>
    <t>Mexiko</t>
  </si>
  <si>
    <t>Montenegro</t>
  </si>
  <si>
    <t>Neuseeland</t>
  </si>
  <si>
    <t>Niederlande</t>
  </si>
  <si>
    <t>Norwegen</t>
  </si>
  <si>
    <t>Oman</t>
  </si>
  <si>
    <t>Österreich</t>
  </si>
  <si>
    <t>Pakistan</t>
  </si>
  <si>
    <t>Philippinen</t>
  </si>
  <si>
    <t>Polen</t>
  </si>
  <si>
    <t>Portugal</t>
  </si>
  <si>
    <t>Puerto Rico</t>
  </si>
  <si>
    <t>Rumänien</t>
  </si>
  <si>
    <t>Saudi-Arabien</t>
  </si>
  <si>
    <t>Schweden</t>
  </si>
  <si>
    <t>Serbien</t>
  </si>
  <si>
    <t>Singapur</t>
  </si>
  <si>
    <t>Slowakische Republik</t>
  </si>
  <si>
    <t>Slowenien</t>
  </si>
  <si>
    <t>Spanien</t>
  </si>
  <si>
    <t>Sri Lanka</t>
  </si>
  <si>
    <t>Südafrika</t>
  </si>
  <si>
    <t>Taiwan</t>
  </si>
  <si>
    <t>Thailand</t>
  </si>
  <si>
    <t>Tschechische Republik</t>
  </si>
  <si>
    <t>Türkei</t>
  </si>
  <si>
    <t>Ungarn</t>
  </si>
  <si>
    <t>USA</t>
  </si>
  <si>
    <t>Vereinigte Arabische Emirate</t>
  </si>
  <si>
    <t>Zypern</t>
  </si>
  <si>
    <t>Schweiz</t>
  </si>
  <si>
    <t>Andorra</t>
  </si>
  <si>
    <t>Estland</t>
  </si>
  <si>
    <t>Färöer Inseln</t>
  </si>
  <si>
    <t>Gibraltar</t>
  </si>
  <si>
    <t>Malta</t>
  </si>
  <si>
    <t>San Marino</t>
  </si>
  <si>
    <t>Vatikan</t>
  </si>
  <si>
    <t>Kosovo</t>
  </si>
  <si>
    <t>Ansatz Warenwert</t>
  </si>
  <si>
    <t>Versicherungsprämie Warenwert</t>
  </si>
  <si>
    <t>Versicherungsprämie Total</t>
  </si>
  <si>
    <t>Versicherungsprämie CHECK / Final</t>
  </si>
  <si>
    <t>Wert Gerundet</t>
  </si>
  <si>
    <t>Aufgabedatum Check</t>
  </si>
  <si>
    <t>Paketnummer Check</t>
  </si>
  <si>
    <t>Land Check</t>
  </si>
  <si>
    <t>Gesamttotal für Versicherungprämie</t>
  </si>
  <si>
    <t>Versicherungsprämie Zoll/MWST 0.7%</t>
  </si>
  <si>
    <t>Paketnummer</t>
  </si>
  <si>
    <t>Nordmazedonien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</si>
</sst>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CHF]\ #,##0.00;[$CHF]\ \-#,##0.00"/>
    <numFmt numFmtId="165" formatCode="0.0%"/>
  </numFmts>
  <fonts count="15" x14ac:knownFonts="1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4"/>
      <name val="Frutiger 45 Light"/>
      <family val="2"/>
    </font>
    <font>
      <sz val="10"/>
      <name val="Frutiger 45 Light"/>
      <family val="2"/>
    </font>
    <font>
      <sz val="10"/>
      <color theme="1"/>
      <name val="Frutiger 45 Light"/>
      <family val="2"/>
      <scheme val="minor"/>
    </font>
    <font>
      <sz val="8"/>
      <color theme="1"/>
      <name val="Frutiger 45 Light"/>
      <family val="2"/>
      <scheme val="minor"/>
    </font>
    <font>
      <b/>
      <sz val="9"/>
      <name val="Frutiger 45 Light"/>
      <family val="2"/>
    </font>
    <font>
      <b/>
      <sz val="10"/>
      <color theme="1"/>
      <name val="Frutiger 45 Light"/>
      <family val="2"/>
      <scheme val="minor"/>
    </font>
    <font>
      <sz val="14"/>
      <color theme="1"/>
      <name val="Frutiger 45 Light"/>
      <family val="2"/>
      <scheme val="minor"/>
    </font>
    <font>
      <sz val="9"/>
      <color theme="1"/>
      <name val="Frutiger 45 Light"/>
      <family val="2"/>
      <scheme val="minor"/>
    </font>
    <font>
      <sz val="9"/>
      <name val="Frutiger 45 Light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Frutiger 45 Light"/>
      <family val="2"/>
      <scheme val="minor"/>
    </font>
    <font>
      <b/>
      <sz val="11"/>
      <color theme="1"/>
      <name val="Frutiger 45 Ligh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/>
    <xf numFmtId="0" fontId="3" fillId="0" borderId="0" xfId="0" applyFont="1"/>
    <xf numFmtId="164" fontId="5" fillId="3" borderId="0" xfId="0" applyNumberFormat="1" applyFont="1" applyFill="1" applyBorder="1" applyAlignment="1">
      <alignment vertical="top" wrapText="1"/>
    </xf>
    <xf numFmtId="164" fontId="7" fillId="3" borderId="0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Fill="1" applyBorder="1" applyAlignment="1">
      <alignment vertical="center"/>
    </xf>
    <xf numFmtId="0" fontId="9" fillId="2" borderId="2" xfId="0" applyFont="1" applyFill="1" applyBorder="1"/>
    <xf numFmtId="0" fontId="10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43" fontId="9" fillId="2" borderId="0" xfId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4" fillId="0" borderId="0" xfId="0" applyFont="1"/>
    <xf numFmtId="14" fontId="4" fillId="0" borderId="0" xfId="0" applyNumberFormat="1" applyFont="1"/>
    <xf numFmtId="1" fontId="4" fillId="0" borderId="0" xfId="2" applyNumberFormat="1" applyFont="1"/>
    <xf numFmtId="165" fontId="4" fillId="0" borderId="0" xfId="2" applyNumberFormat="1" applyFont="1"/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1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164" fontId="9" fillId="0" borderId="1" xfId="1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Protection="1"/>
    <xf numFmtId="0" fontId="9" fillId="2" borderId="2" xfId="0" applyFont="1" applyFill="1" applyBorder="1" applyProtection="1"/>
    <xf numFmtId="0" fontId="0" fillId="2" borderId="2" xfId="0" applyFill="1" applyBorder="1" applyProtection="1"/>
    <xf numFmtId="165" fontId="0" fillId="0" borderId="0" xfId="2" applyNumberFormat="1" applyFont="1"/>
    <xf numFmtId="164" fontId="0" fillId="0" borderId="0" xfId="0" applyNumberFormat="1"/>
    <xf numFmtId="43" fontId="0" fillId="0" borderId="0" xfId="1" applyFont="1"/>
    <xf numFmtId="0" fontId="14" fillId="0" borderId="0" xfId="0" applyFont="1"/>
    <xf numFmtId="164" fontId="14" fillId="0" borderId="0" xfId="0" applyNumberFormat="1" applyFont="1"/>
    <xf numFmtId="0" fontId="1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64" fontId="9" fillId="2" borderId="4" xfId="1" applyNumberFormat="1" applyFont="1" applyFill="1" applyBorder="1" applyAlignment="1" applyProtection="1">
      <alignment horizontal="left" vertical="center"/>
      <protection locked="0"/>
    </xf>
    <xf numFmtId="164" fontId="9" fillId="2" borderId="5" xfId="1" applyNumberFormat="1" applyFont="1" applyFill="1" applyBorder="1" applyAlignment="1" applyProtection="1">
      <alignment horizontal="left" vertical="center"/>
      <protection locked="0"/>
    </xf>
    <xf numFmtId="164" fontId="9" fillId="2" borderId="6" xfId="1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164" fontId="9" fillId="0" borderId="4" xfId="1" applyNumberFormat="1" applyFont="1" applyFill="1" applyBorder="1" applyAlignment="1" applyProtection="1">
      <alignment horizontal="left" vertical="center"/>
      <protection locked="0"/>
    </xf>
    <xf numFmtId="164" fontId="9" fillId="0" borderId="5" xfId="1" applyNumberFormat="1" applyFont="1" applyFill="1" applyBorder="1" applyAlignment="1" applyProtection="1">
      <alignment horizontal="left" vertical="center"/>
      <protection locked="0"/>
    </xf>
    <xf numFmtId="164" fontId="9" fillId="0" borderId="6" xfId="1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34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1111369</xdr:colOff>
      <xdr:row>0</xdr:row>
      <xdr:rowOff>8985</xdr:rowOff>
    </xdr:from>
    <xdr:to>
      <xdr:col>8</xdr:col>
      <xdr:colOff>1351603</xdr:colOff>
      <xdr:row>2</xdr:row>
      <xdr:rowOff>172659</xdr:rowOff>
    </xdr:to>
    <xdr:pic>
      <xdr:nvPicPr>
        <xdr:cNvPr id="2" name="DDRG1NX5T_2017" descr="G:\KUNDEN\DPO\BASICS\LOGOS\LOGOS\LOGOS_fuer_Techn_Anwendungen\POST-MENUE\WORD EPS EMF SKALIERT\EMF skaliert\DDRG1NX5T.em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0969" y="8985"/>
          <a:ext cx="1526109" cy="5922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381000</xdr:colOff>
      <xdr:row>27</xdr:row>
      <xdr:rowOff>57150</xdr:rowOff>
    </xdr:from>
    <xdr:to>
      <xdr:col>9</xdr:col>
      <xdr:colOff>123825</xdr:colOff>
      <xdr:row>29</xdr:row>
      <xdr:rowOff>107782</xdr:rowOff>
    </xdr:to>
    <xdr:grpSp>
      <xdr:nvGrpSpPr>
        <xdr:cNvPr id="14" name="Gruppieren 13"/>
        <xdr:cNvGrpSpPr/>
      </xdr:nvGrpSpPr>
      <xdr:grpSpPr>
        <a:xfrm>
          <a:off x="9896475" y="5381625"/>
          <a:ext cx="1171575" cy="393532"/>
          <a:chOff x="0" y="0"/>
          <a:chExt cx="1009650" cy="395378"/>
        </a:xfrm>
      </xdr:grpSpPr>
      <xdr:sp macro="" textlink="">
        <xdr:nvSpPr>
          <xdr:cNvPr id="15" name="Textfeld 20"/>
          <xdr:cNvSpPr txBox="1"/>
        </xdr:nvSpPr>
        <xdr:spPr>
          <a:xfrm>
            <a:off x="0" y="0"/>
            <a:ext cx="1009650" cy="2286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de-CH" sz="600">
                <a:effectLst/>
                <a:latin typeface="Frutiger 45 Light" panose="020B0403030504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In Zusammenarbeit mit</a:t>
            </a:r>
            <a:endParaRPr lang="de-CH" sz="1000">
              <a:effectLst/>
              <a:latin typeface="Frutiger 45 Light" panose="020B0403030504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16" name="Grafik 1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9182" y="197893"/>
            <a:ext cx="744855" cy="1974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 DM hell">
      <a:dk1>
        <a:sysClr val="windowText" lastClr="000000"/>
      </a:dk1>
      <a:lt1>
        <a:srgbClr val="FFFFFF"/>
      </a:lt1>
      <a:dk2>
        <a:srgbClr val="EBE4D1"/>
      </a:dk2>
      <a:lt2>
        <a:srgbClr val="FFCC00"/>
      </a:lt2>
      <a:accent1>
        <a:srgbClr val="0076A8"/>
      </a:accent1>
      <a:accent2>
        <a:srgbClr val="00968F"/>
      </a:accent2>
      <a:accent3>
        <a:srgbClr val="AA9D2E"/>
      </a:accent3>
      <a:accent4>
        <a:srgbClr val="7566A0"/>
      </a:accent4>
      <a:accent5>
        <a:srgbClr val="C5299B"/>
      </a:accent5>
      <a:accent6>
        <a:srgbClr val="E03C31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1"/>
  <sheetViews>
    <sheetView tabSelected="1" workbookViewId="0">
      <selection activeCell="A28" sqref="A28:H28"/>
    </sheetView>
  </sheetViews>
  <sheetFormatPr baseColWidth="10" defaultRowHeight="15" x14ac:dyDescent="0.25"/>
  <cols>
    <col min="1" max="1" width="13.125" customWidth="1"/>
    <col min="2" max="2" width="13.375" customWidth="1"/>
    <col min="3" max="3" width="11" customWidth="1"/>
    <col min="6" max="6" width="16.375" customWidth="1"/>
    <col min="7" max="7" width="32.125" customWidth="1"/>
    <col min="8" max="8" width="16.875" customWidth="1"/>
    <col min="9" max="9" width="18.75" customWidth="1"/>
    <col min="10" max="10" width="3" customWidth="1"/>
    <col min="11" max="11" width="26.875" hidden="1" customWidth="1"/>
    <col min="12" max="12" width="26.375" hidden="1" customWidth="1"/>
    <col min="13" max="13" width="32.125" hidden="1" customWidth="1"/>
    <col min="14" max="18" width="22.625" hidden="1" customWidth="1"/>
    <col min="19" max="19" width="12.375" hidden="1" customWidth="1"/>
    <col min="20" max="20" width="30.875" hidden="1" customWidth="1"/>
    <col min="24" max="24" width="27.25" customWidth="1"/>
  </cols>
  <sheetData>
    <row r="2" spans="1:20" ht="18.75" x14ac:dyDescent="0.3">
      <c r="A2" s="10" t="s">
        <v>10</v>
      </c>
    </row>
    <row r="3" spans="1:20" s="2" customFormat="1" ht="18.75" x14ac:dyDescent="0.25">
      <c r="A3" s="11" t="s">
        <v>16</v>
      </c>
      <c r="B3" s="3"/>
      <c r="C3" s="3"/>
      <c r="D3" s="3"/>
      <c r="E3" s="3"/>
      <c r="F3" s="3"/>
      <c r="G3" s="3"/>
      <c r="H3" s="3"/>
      <c r="I3" s="3"/>
    </row>
    <row r="4" spans="1:20" s="2" customFormat="1" ht="18.75" x14ac:dyDescent="0.25">
      <c r="A4" s="11"/>
      <c r="B4" s="3"/>
      <c r="C4" s="3"/>
      <c r="D4" s="3"/>
      <c r="E4" s="3"/>
      <c r="F4" s="3"/>
      <c r="G4" s="3"/>
      <c r="H4" s="3"/>
      <c r="I4" s="3"/>
    </row>
    <row r="5" spans="1:20" x14ac:dyDescent="0.25">
      <c r="A5" s="13" t="s">
        <v>0</v>
      </c>
      <c r="B5" s="50"/>
      <c r="C5" s="50"/>
      <c r="D5" s="50"/>
      <c r="E5" s="50"/>
      <c r="F5" s="13" t="s">
        <v>1</v>
      </c>
      <c r="G5" s="58"/>
      <c r="H5" s="58"/>
      <c r="I5" s="58"/>
    </row>
    <row r="6" spans="1:20" ht="3.75" customHeight="1" x14ac:dyDescent="0.25">
      <c r="A6" s="15"/>
      <c r="B6" s="36"/>
      <c r="C6" s="37"/>
      <c r="D6" s="37"/>
      <c r="E6" s="37"/>
      <c r="F6" s="15"/>
      <c r="G6" s="59"/>
      <c r="H6" s="59"/>
      <c r="I6" s="59"/>
    </row>
    <row r="7" spans="1:20" x14ac:dyDescent="0.25">
      <c r="A7" s="20" t="s">
        <v>2</v>
      </c>
      <c r="B7" s="49"/>
      <c r="C7" s="49"/>
      <c r="D7" s="49"/>
      <c r="E7" s="49"/>
      <c r="F7" s="13" t="s">
        <v>3</v>
      </c>
      <c r="G7" s="60"/>
      <c r="H7" s="60"/>
      <c r="I7" s="60"/>
    </row>
    <row r="8" spans="1:20" ht="3.75" customHeight="1" x14ac:dyDescent="0.25">
      <c r="A8" s="15"/>
      <c r="B8" s="36"/>
      <c r="C8" s="37"/>
      <c r="D8" s="37"/>
      <c r="E8" s="37"/>
      <c r="F8" s="15"/>
      <c r="G8" s="37"/>
      <c r="H8" s="37"/>
      <c r="I8" s="37"/>
    </row>
    <row r="9" spans="1:20" x14ac:dyDescent="0.25">
      <c r="A9" s="13" t="s">
        <v>4</v>
      </c>
      <c r="B9" s="49"/>
      <c r="C9" s="49"/>
      <c r="D9" s="49"/>
      <c r="E9" s="49"/>
      <c r="F9" s="1"/>
      <c r="G9" s="51"/>
      <c r="H9" s="51"/>
      <c r="I9" s="35"/>
    </row>
    <row r="10" spans="1:20" ht="3.75" customHeight="1" x14ac:dyDescent="0.25">
      <c r="A10" s="15"/>
      <c r="B10" s="12"/>
      <c r="C10" s="6"/>
      <c r="D10" s="6"/>
      <c r="E10" s="6"/>
      <c r="F10" s="15"/>
      <c r="G10" s="12"/>
      <c r="H10" s="6"/>
      <c r="I10" s="6"/>
    </row>
    <row r="11" spans="1:20" ht="30" customHeight="1" x14ac:dyDescent="0.25">
      <c r="A11" s="28" t="s">
        <v>12</v>
      </c>
      <c r="B11" s="28" t="s">
        <v>118</v>
      </c>
      <c r="C11" s="27" t="s">
        <v>5</v>
      </c>
      <c r="D11" s="52" t="s">
        <v>6</v>
      </c>
      <c r="E11" s="53"/>
      <c r="F11" s="54"/>
      <c r="G11" s="27" t="s">
        <v>7</v>
      </c>
      <c r="H11" s="28" t="s">
        <v>21</v>
      </c>
      <c r="I11" s="27" t="s">
        <v>11</v>
      </c>
      <c r="K11" t="s">
        <v>108</v>
      </c>
      <c r="L11" t="s">
        <v>109</v>
      </c>
      <c r="M11" t="s">
        <v>117</v>
      </c>
      <c r="N11" t="s">
        <v>110</v>
      </c>
      <c r="O11" t="s">
        <v>111</v>
      </c>
      <c r="P11" t="s">
        <v>112</v>
      </c>
      <c r="Q11" t="s">
        <v>113</v>
      </c>
      <c r="R11" t="s">
        <v>114</v>
      </c>
      <c r="S11" t="s">
        <v>115</v>
      </c>
      <c r="T11" s="41" t="s">
        <v>116</v>
      </c>
    </row>
    <row r="12" spans="1:20" x14ac:dyDescent="0.25">
      <c r="A12" s="29"/>
      <c r="B12" s="30"/>
      <c r="C12" s="31"/>
      <c r="D12" s="55"/>
      <c r="E12" s="56"/>
      <c r="F12" s="57"/>
      <c r="G12" s="34"/>
      <c r="H12" s="4">
        <v>0</v>
      </c>
      <c r="I12" s="5" t="str">
        <f>+T12</f>
        <v>Unvollständige Angaben</v>
      </c>
      <c r="K12" s="38" t="e">
        <f>VLOOKUP(D12,Variablen!$C$5:$D$7,2,FALSE)</f>
        <v>#N/A</v>
      </c>
      <c r="L12" s="39" t="e">
        <f>C12*K12</f>
        <v>#N/A</v>
      </c>
      <c r="M12" s="39">
        <f>H12*0.007</f>
        <v>0</v>
      </c>
      <c r="N12" s="39" t="e">
        <f>M12+L12</f>
        <v>#N/A</v>
      </c>
      <c r="O12" s="40" t="e">
        <f>IF(N12&gt;17.99,N12,18)</f>
        <v>#N/A</v>
      </c>
      <c r="P12" s="39" t="e">
        <f>ROUND(O12*2,1)/2</f>
        <v>#N/A</v>
      </c>
      <c r="Q12" t="str">
        <f>IF(A12&gt;0,0,"falsch")</f>
        <v>falsch</v>
      </c>
      <c r="R12" t="str">
        <f>IF(B12&gt;0,0,"falsch")</f>
        <v>falsch</v>
      </c>
      <c r="S12" t="str">
        <f>IF(G12&gt;0,0,"falsch")</f>
        <v>falsch</v>
      </c>
      <c r="T12" s="42" t="str">
        <f>IFERROR(P12+Q12+R12+S12,"Unvollständige Angaben")</f>
        <v>Unvollständige Angaben</v>
      </c>
    </row>
    <row r="13" spans="1:20" x14ac:dyDescent="0.25">
      <c r="A13" s="29"/>
      <c r="B13" s="30"/>
      <c r="C13" s="31"/>
      <c r="D13" s="46"/>
      <c r="E13" s="47"/>
      <c r="F13" s="48"/>
      <c r="G13" s="31"/>
      <c r="H13" s="4">
        <v>0</v>
      </c>
      <c r="I13" s="5" t="str">
        <f t="shared" ref="I13:I20" si="0">+T13</f>
        <v>Unvollständige Angaben</v>
      </c>
      <c r="K13" s="38" t="e">
        <f>VLOOKUP(D13,Variablen!$C$5:$D$7,2,FALSE)</f>
        <v>#N/A</v>
      </c>
      <c r="L13" s="39" t="e">
        <f t="shared" ref="L13:L20" si="1">C13*K13</f>
        <v>#N/A</v>
      </c>
      <c r="M13" s="39">
        <f t="shared" ref="M13:M20" si="2">H13*0.007</f>
        <v>0</v>
      </c>
      <c r="N13" s="39" t="e">
        <f t="shared" ref="N13:N20" si="3">M13+L13</f>
        <v>#N/A</v>
      </c>
      <c r="O13" s="40" t="e">
        <f t="shared" ref="O13:O20" si="4">IF(N13&gt;17.99,N13,18)</f>
        <v>#N/A</v>
      </c>
      <c r="P13" s="39" t="e">
        <f t="shared" ref="P13:P20" si="5">ROUND(O13*2,1)/2</f>
        <v>#N/A</v>
      </c>
      <c r="Q13" t="str">
        <f t="shared" ref="Q13:Q20" si="6">IF(A13&gt;0,0,"falsch")</f>
        <v>falsch</v>
      </c>
      <c r="R13" t="str">
        <f t="shared" ref="R13:R20" si="7">IF(B13&gt;0,0,"falsch")</f>
        <v>falsch</v>
      </c>
      <c r="S13" t="str">
        <f t="shared" ref="S13:S20" si="8">IF(G13&gt;0,0,"falsch")</f>
        <v>falsch</v>
      </c>
      <c r="T13" s="42" t="str">
        <f>IFERROR(P13+Q13+R13+S13,"Unvollständige Angaben")</f>
        <v>Unvollständige Angaben</v>
      </c>
    </row>
    <row r="14" spans="1:20" x14ac:dyDescent="0.25">
      <c r="A14" s="29"/>
      <c r="B14" s="30"/>
      <c r="C14" s="31"/>
      <c r="D14" s="46"/>
      <c r="E14" s="47"/>
      <c r="F14" s="48"/>
      <c r="G14" s="31"/>
      <c r="H14" s="4">
        <v>0</v>
      </c>
      <c r="I14" s="5" t="str">
        <f t="shared" si="0"/>
        <v>Unvollständige Angaben</v>
      </c>
      <c r="K14" s="38" t="e">
        <f>VLOOKUP(D14,Variablen!$C$5:$D$7,2,FALSE)</f>
        <v>#N/A</v>
      </c>
      <c r="L14" s="39" t="e">
        <f t="shared" si="1"/>
        <v>#N/A</v>
      </c>
      <c r="M14" s="39">
        <f t="shared" si="2"/>
        <v>0</v>
      </c>
      <c r="N14" s="39" t="e">
        <f t="shared" si="3"/>
        <v>#N/A</v>
      </c>
      <c r="O14" s="40" t="e">
        <f t="shared" si="4"/>
        <v>#N/A</v>
      </c>
      <c r="P14" s="39" t="e">
        <f t="shared" si="5"/>
        <v>#N/A</v>
      </c>
      <c r="Q14" t="str">
        <f t="shared" si="6"/>
        <v>falsch</v>
      </c>
      <c r="R14" t="str">
        <f t="shared" si="7"/>
        <v>falsch</v>
      </c>
      <c r="S14" t="str">
        <f t="shared" si="8"/>
        <v>falsch</v>
      </c>
      <c r="T14" s="42" t="str">
        <f t="shared" ref="T14:T20" si="9">IFERROR(P14+Q14+R14+S14,"Unvollständige Angaben")</f>
        <v>Unvollständige Angaben</v>
      </c>
    </row>
    <row r="15" spans="1:20" x14ac:dyDescent="0.25">
      <c r="A15" s="29"/>
      <c r="B15" s="30"/>
      <c r="C15" s="31"/>
      <c r="D15" s="46"/>
      <c r="E15" s="47"/>
      <c r="F15" s="48"/>
      <c r="G15" s="31"/>
      <c r="H15" s="4">
        <v>0</v>
      </c>
      <c r="I15" s="5" t="str">
        <f t="shared" si="0"/>
        <v>Unvollständige Angaben</v>
      </c>
      <c r="K15" s="38" t="e">
        <f>VLOOKUP(D15,Variablen!$C$5:$D$7,2,FALSE)</f>
        <v>#N/A</v>
      </c>
      <c r="L15" s="39" t="e">
        <f t="shared" si="1"/>
        <v>#N/A</v>
      </c>
      <c r="M15" s="39">
        <f t="shared" si="2"/>
        <v>0</v>
      </c>
      <c r="N15" s="39" t="e">
        <f t="shared" si="3"/>
        <v>#N/A</v>
      </c>
      <c r="O15" s="40" t="e">
        <f t="shared" si="4"/>
        <v>#N/A</v>
      </c>
      <c r="P15" s="39" t="e">
        <f t="shared" si="5"/>
        <v>#N/A</v>
      </c>
      <c r="Q15" t="str">
        <f t="shared" si="6"/>
        <v>falsch</v>
      </c>
      <c r="R15" t="str">
        <f t="shared" si="7"/>
        <v>falsch</v>
      </c>
      <c r="S15" t="str">
        <f t="shared" si="8"/>
        <v>falsch</v>
      </c>
      <c r="T15" s="42" t="str">
        <f t="shared" si="9"/>
        <v>Unvollständige Angaben</v>
      </c>
    </row>
    <row r="16" spans="1:20" x14ac:dyDescent="0.25">
      <c r="A16" s="29"/>
      <c r="B16" s="30"/>
      <c r="C16" s="31"/>
      <c r="D16" s="46"/>
      <c r="E16" s="47"/>
      <c r="F16" s="48"/>
      <c r="G16" s="31"/>
      <c r="H16" s="4">
        <v>0</v>
      </c>
      <c r="I16" s="5" t="str">
        <f t="shared" si="0"/>
        <v>Unvollständige Angaben</v>
      </c>
      <c r="K16" s="38" t="e">
        <f>VLOOKUP(D16,Variablen!$C$5:$D$7,2,FALSE)</f>
        <v>#N/A</v>
      </c>
      <c r="L16" s="39" t="e">
        <f t="shared" si="1"/>
        <v>#N/A</v>
      </c>
      <c r="M16" s="39">
        <f t="shared" si="2"/>
        <v>0</v>
      </c>
      <c r="N16" s="39" t="e">
        <f t="shared" si="3"/>
        <v>#N/A</v>
      </c>
      <c r="O16" s="40" t="e">
        <f t="shared" si="4"/>
        <v>#N/A</v>
      </c>
      <c r="P16" s="39" t="e">
        <f t="shared" si="5"/>
        <v>#N/A</v>
      </c>
      <c r="Q16" t="str">
        <f t="shared" si="6"/>
        <v>falsch</v>
      </c>
      <c r="R16" t="str">
        <f t="shared" si="7"/>
        <v>falsch</v>
      </c>
      <c r="S16" t="str">
        <f t="shared" si="8"/>
        <v>falsch</v>
      </c>
      <c r="T16" s="42" t="str">
        <f t="shared" si="9"/>
        <v>Unvollständige Angaben</v>
      </c>
    </row>
    <row r="17" spans="1:20" x14ac:dyDescent="0.25">
      <c r="A17" s="29"/>
      <c r="B17" s="30"/>
      <c r="C17" s="31"/>
      <c r="D17" s="46"/>
      <c r="E17" s="47"/>
      <c r="F17" s="48"/>
      <c r="G17" s="31"/>
      <c r="H17" s="4">
        <v>0</v>
      </c>
      <c r="I17" s="5" t="str">
        <f t="shared" si="0"/>
        <v>Unvollständige Angaben</v>
      </c>
      <c r="K17" s="38" t="e">
        <f>VLOOKUP(D17,Variablen!$C$5:$D$7,2,FALSE)</f>
        <v>#N/A</v>
      </c>
      <c r="L17" s="39" t="e">
        <f t="shared" si="1"/>
        <v>#N/A</v>
      </c>
      <c r="M17" s="39">
        <f t="shared" si="2"/>
        <v>0</v>
      </c>
      <c r="N17" s="39" t="e">
        <f t="shared" si="3"/>
        <v>#N/A</v>
      </c>
      <c r="O17" s="40" t="e">
        <f t="shared" si="4"/>
        <v>#N/A</v>
      </c>
      <c r="P17" s="39" t="e">
        <f t="shared" si="5"/>
        <v>#N/A</v>
      </c>
      <c r="Q17" t="str">
        <f t="shared" si="6"/>
        <v>falsch</v>
      </c>
      <c r="R17" t="str">
        <f t="shared" si="7"/>
        <v>falsch</v>
      </c>
      <c r="S17" t="str">
        <f t="shared" si="8"/>
        <v>falsch</v>
      </c>
      <c r="T17" s="42" t="str">
        <f t="shared" si="9"/>
        <v>Unvollständige Angaben</v>
      </c>
    </row>
    <row r="18" spans="1:20" x14ac:dyDescent="0.25">
      <c r="A18" s="29"/>
      <c r="B18" s="30"/>
      <c r="C18" s="31"/>
      <c r="D18" s="46"/>
      <c r="E18" s="47"/>
      <c r="F18" s="48"/>
      <c r="G18" s="31"/>
      <c r="H18" s="4">
        <v>0</v>
      </c>
      <c r="I18" s="5" t="str">
        <f t="shared" si="0"/>
        <v>Unvollständige Angaben</v>
      </c>
      <c r="K18" s="38" t="e">
        <f>VLOOKUP(D18,Variablen!$C$5:$D$7,2,FALSE)</f>
        <v>#N/A</v>
      </c>
      <c r="L18" s="39" t="e">
        <f t="shared" si="1"/>
        <v>#N/A</v>
      </c>
      <c r="M18" s="39">
        <f t="shared" si="2"/>
        <v>0</v>
      </c>
      <c r="N18" s="39" t="e">
        <f t="shared" si="3"/>
        <v>#N/A</v>
      </c>
      <c r="O18" s="40" t="e">
        <f t="shared" si="4"/>
        <v>#N/A</v>
      </c>
      <c r="P18" s="39" t="e">
        <f t="shared" si="5"/>
        <v>#N/A</v>
      </c>
      <c r="Q18" t="str">
        <f t="shared" si="6"/>
        <v>falsch</v>
      </c>
      <c r="R18" t="str">
        <f t="shared" si="7"/>
        <v>falsch</v>
      </c>
      <c r="S18" t="str">
        <f t="shared" si="8"/>
        <v>falsch</v>
      </c>
      <c r="T18" s="42" t="str">
        <f t="shared" si="9"/>
        <v>Unvollständige Angaben</v>
      </c>
    </row>
    <row r="19" spans="1:20" x14ac:dyDescent="0.25">
      <c r="A19" s="29"/>
      <c r="B19" s="30"/>
      <c r="C19" s="31"/>
      <c r="D19" s="46"/>
      <c r="E19" s="47"/>
      <c r="F19" s="48"/>
      <c r="G19" s="31"/>
      <c r="H19" s="4">
        <v>0</v>
      </c>
      <c r="I19" s="5" t="str">
        <f t="shared" si="0"/>
        <v>Unvollständige Angaben</v>
      </c>
      <c r="K19" s="38" t="e">
        <f>VLOOKUP(D19,Variablen!$C$5:$D$7,2,FALSE)</f>
        <v>#N/A</v>
      </c>
      <c r="L19" s="39" t="e">
        <f t="shared" si="1"/>
        <v>#N/A</v>
      </c>
      <c r="M19" s="39">
        <f t="shared" si="2"/>
        <v>0</v>
      </c>
      <c r="N19" s="39" t="e">
        <f t="shared" si="3"/>
        <v>#N/A</v>
      </c>
      <c r="O19" s="40" t="e">
        <f t="shared" si="4"/>
        <v>#N/A</v>
      </c>
      <c r="P19" s="39" t="e">
        <f t="shared" si="5"/>
        <v>#N/A</v>
      </c>
      <c r="Q19" t="str">
        <f t="shared" si="6"/>
        <v>falsch</v>
      </c>
      <c r="R19" t="str">
        <f t="shared" si="7"/>
        <v>falsch</v>
      </c>
      <c r="S19" t="str">
        <f t="shared" si="8"/>
        <v>falsch</v>
      </c>
      <c r="T19" s="42" t="str">
        <f t="shared" si="9"/>
        <v>Unvollständige Angaben</v>
      </c>
    </row>
    <row r="20" spans="1:20" x14ac:dyDescent="0.25">
      <c r="A20" s="29"/>
      <c r="B20" s="30"/>
      <c r="C20" s="31"/>
      <c r="D20" s="46"/>
      <c r="E20" s="47"/>
      <c r="F20" s="48"/>
      <c r="G20" s="31"/>
      <c r="H20" s="4">
        <v>0</v>
      </c>
      <c r="I20" s="5" t="str">
        <f t="shared" si="0"/>
        <v>Unvollständige Angaben</v>
      </c>
      <c r="K20" s="38" t="e">
        <f>VLOOKUP(D20,Variablen!$C$5:$D$7,2,FALSE)</f>
        <v>#N/A</v>
      </c>
      <c r="L20" s="39" t="e">
        <f t="shared" si="1"/>
        <v>#N/A</v>
      </c>
      <c r="M20" s="39">
        <f t="shared" si="2"/>
        <v>0</v>
      </c>
      <c r="N20" s="39" t="e">
        <f t="shared" si="3"/>
        <v>#N/A</v>
      </c>
      <c r="O20" s="40" t="e">
        <f t="shared" si="4"/>
        <v>#N/A</v>
      </c>
      <c r="P20" s="39" t="e">
        <f t="shared" si="5"/>
        <v>#N/A</v>
      </c>
      <c r="Q20" t="str">
        <f t="shared" si="6"/>
        <v>falsch</v>
      </c>
      <c r="R20" t="str">
        <f t="shared" si="7"/>
        <v>falsch</v>
      </c>
      <c r="S20" t="str">
        <f t="shared" si="8"/>
        <v>falsch</v>
      </c>
      <c r="T20" s="42" t="str">
        <f t="shared" si="9"/>
        <v>Unvollständige Angaben</v>
      </c>
    </row>
    <row r="21" spans="1:20" x14ac:dyDescent="0.25">
      <c r="H21" s="8" t="s">
        <v>19</v>
      </c>
      <c r="I21" s="9">
        <f>SUM(I12:I20)</f>
        <v>0</v>
      </c>
    </row>
    <row r="22" spans="1:20" x14ac:dyDescent="0.25">
      <c r="H22" s="8" t="s">
        <v>18</v>
      </c>
      <c r="I22" s="9">
        <f>I21*1.077</f>
        <v>0</v>
      </c>
    </row>
    <row r="23" spans="1:20" x14ac:dyDescent="0.25">
      <c r="A23" s="14" t="s">
        <v>8</v>
      </c>
      <c r="B23" s="15"/>
      <c r="C23" s="16"/>
      <c r="D23" s="15"/>
      <c r="E23" s="15"/>
      <c r="F23" s="15"/>
      <c r="G23" s="15"/>
      <c r="H23" s="17" t="str">
        <f>IF(MIN(H12:H20)&lt;0,"Betrag ungültig","")</f>
        <v/>
      </c>
      <c r="I23" s="17"/>
    </row>
    <row r="24" spans="1:20" ht="27.75" customHeight="1" x14ac:dyDescent="0.25">
      <c r="A24" s="43" t="s">
        <v>17</v>
      </c>
      <c r="B24" s="43"/>
      <c r="C24" s="43"/>
      <c r="D24" s="43"/>
      <c r="E24" s="43"/>
      <c r="F24" s="43"/>
      <c r="G24" s="43"/>
      <c r="H24" s="43"/>
      <c r="I24" s="43"/>
    </row>
    <row r="25" spans="1:20" ht="25.5" customHeight="1" x14ac:dyDescent="0.25">
      <c r="A25" s="45" t="s">
        <v>13</v>
      </c>
      <c r="B25" s="45"/>
      <c r="C25" s="45"/>
      <c r="D25" s="45"/>
      <c r="E25" s="45"/>
      <c r="F25" s="45"/>
      <c r="G25" s="45"/>
      <c r="H25" s="45"/>
      <c r="I25" s="45"/>
    </row>
    <row r="26" spans="1:20" x14ac:dyDescent="0.25">
      <c r="A26" s="14"/>
      <c r="B26" s="14"/>
      <c r="C26" s="14"/>
      <c r="D26" s="14"/>
      <c r="E26" s="14"/>
      <c r="F26" s="14"/>
      <c r="G26" s="14"/>
      <c r="H26" s="14"/>
      <c r="I26" s="18"/>
    </row>
    <row r="27" spans="1:20" ht="13.5" customHeight="1" x14ac:dyDescent="0.25">
      <c r="A27" s="14" t="s">
        <v>9</v>
      </c>
      <c r="B27" s="14"/>
      <c r="C27" s="14"/>
      <c r="D27" s="14"/>
      <c r="E27" s="14"/>
      <c r="F27" s="14"/>
      <c r="G27" s="14"/>
      <c r="H27" s="14"/>
      <c r="I27" s="19"/>
    </row>
    <row r="28" spans="1:20" ht="14.1" customHeight="1" x14ac:dyDescent="0.25">
      <c r="A28" s="43" t="s">
        <v>14</v>
      </c>
      <c r="B28" s="43"/>
      <c r="C28" s="43"/>
      <c r="D28" s="43"/>
      <c r="E28" s="43"/>
      <c r="F28" s="43"/>
      <c r="G28" s="43"/>
      <c r="H28" s="43"/>
      <c r="I28" s="21"/>
    </row>
    <row r="29" spans="1:20" ht="14.1" customHeight="1" x14ac:dyDescent="0.25">
      <c r="A29" s="43" t="s">
        <v>15</v>
      </c>
      <c r="B29" s="43"/>
      <c r="C29" s="43"/>
      <c r="D29" s="43"/>
      <c r="E29" s="43"/>
      <c r="F29" s="43"/>
      <c r="G29" s="43"/>
      <c r="H29" s="43"/>
      <c r="I29" s="21"/>
    </row>
    <row r="30" spans="1:20" ht="14.1" customHeight="1" x14ac:dyDescent="0.25">
      <c r="A30" s="43" t="s">
        <v>20</v>
      </c>
      <c r="B30" s="43"/>
      <c r="C30" s="43"/>
      <c r="D30" s="43"/>
      <c r="E30" s="43"/>
      <c r="F30" s="43"/>
      <c r="G30" s="43"/>
      <c r="H30" s="43"/>
      <c r="I30" s="19"/>
    </row>
    <row r="31" spans="1:20" ht="14.1" customHeight="1" x14ac:dyDescent="0.25">
      <c r="A31" s="44"/>
      <c r="B31" s="44"/>
      <c r="C31" s="44"/>
      <c r="D31" s="44"/>
      <c r="E31" s="44"/>
      <c r="F31" s="44"/>
      <c r="G31" s="44"/>
      <c r="H31" s="44"/>
    </row>
  </sheetData>
  <sheetProtection algorithmName="SHA-512" hashValue="Q5a2rs2rUGgUPxCa85wt8wBLEdOHpNYH6lZvtWlzIazm/Lg7CvpNpH1Z6/XFIHhmcKkvFNeE3fZmW0ArMMnlJg==" saltValue="dpt243MsuW1g9in5OXkBVQ==" spinCount="100000" sheet="1" objects="1" scenarios="1"/>
  <mergeCells count="22">
    <mergeCell ref="B5:E5"/>
    <mergeCell ref="B7:E7"/>
    <mergeCell ref="G9:H9"/>
    <mergeCell ref="D11:F11"/>
    <mergeCell ref="D12:F12"/>
    <mergeCell ref="G5:I6"/>
    <mergeCell ref="G7:I7"/>
    <mergeCell ref="D13:F13"/>
    <mergeCell ref="B9:E9"/>
    <mergeCell ref="D20:F20"/>
    <mergeCell ref="D14:F14"/>
    <mergeCell ref="D15:F15"/>
    <mergeCell ref="D16:F16"/>
    <mergeCell ref="D17:F17"/>
    <mergeCell ref="D18:F18"/>
    <mergeCell ref="D19:F19"/>
    <mergeCell ref="A28:H28"/>
    <mergeCell ref="A29:H29"/>
    <mergeCell ref="A30:H30"/>
    <mergeCell ref="A31:H31"/>
    <mergeCell ref="A24:I24"/>
    <mergeCell ref="A25:I25"/>
  </mergeCells>
  <conditionalFormatting sqref="C16">
    <cfRule type="cellIs" dxfId="33" priority="27" stopIfTrue="1" operator="notBetween">
      <formula>0</formula>
      <formula>40000</formula>
    </cfRule>
    <cfRule type="expression" dxfId="32" priority="28" stopIfTrue="1">
      <formula>#REF!=1</formula>
    </cfRule>
  </conditionalFormatting>
  <conditionalFormatting sqref="C17:C20 C12:C15">
    <cfRule type="cellIs" dxfId="31" priority="29" stopIfTrue="1" operator="notBetween">
      <formula>0</formula>
      <formula>40000</formula>
    </cfRule>
    <cfRule type="expression" dxfId="30" priority="30" stopIfTrue="1">
      <formula>#REF!=1</formula>
    </cfRule>
  </conditionalFormatting>
  <conditionalFormatting sqref="D12">
    <cfRule type="cellIs" dxfId="29" priority="25" stopIfTrue="1" operator="notBetween">
      <formula>0</formula>
      <formula>40000</formula>
    </cfRule>
    <cfRule type="expression" dxfId="28" priority="26" stopIfTrue="1">
      <formula>#REF!=1</formula>
    </cfRule>
  </conditionalFormatting>
  <conditionalFormatting sqref="A20">
    <cfRule type="cellIs" dxfId="27" priority="53" stopIfTrue="1" operator="notEqual">
      <formula>#REF!</formula>
    </cfRule>
  </conditionalFormatting>
  <conditionalFormatting sqref="A19">
    <cfRule type="cellIs" dxfId="26" priority="54" stopIfTrue="1" operator="notEqual">
      <formula>#REF!</formula>
    </cfRule>
  </conditionalFormatting>
  <conditionalFormatting sqref="A18">
    <cfRule type="cellIs" dxfId="25" priority="55" stopIfTrue="1" operator="notEqual">
      <formula>#REF!</formula>
    </cfRule>
  </conditionalFormatting>
  <conditionalFormatting sqref="A17">
    <cfRule type="cellIs" dxfId="24" priority="56" stopIfTrue="1" operator="notEqual">
      <formula>#REF!</formula>
    </cfRule>
  </conditionalFormatting>
  <conditionalFormatting sqref="A16">
    <cfRule type="cellIs" dxfId="23" priority="57" stopIfTrue="1" operator="notEqual">
      <formula>#REF!</formula>
    </cfRule>
  </conditionalFormatting>
  <conditionalFormatting sqref="A15">
    <cfRule type="cellIs" dxfId="22" priority="58" stopIfTrue="1" operator="notEqual">
      <formula>#REF!</formula>
    </cfRule>
  </conditionalFormatting>
  <conditionalFormatting sqref="A14">
    <cfRule type="cellIs" dxfId="21" priority="59" stopIfTrue="1" operator="notEqual">
      <formula>#REF!</formula>
    </cfRule>
  </conditionalFormatting>
  <conditionalFormatting sqref="A13">
    <cfRule type="cellIs" dxfId="20" priority="60" stopIfTrue="1" operator="notEqual">
      <formula>#REF!</formula>
    </cfRule>
  </conditionalFormatting>
  <conditionalFormatting sqref="A12">
    <cfRule type="cellIs" dxfId="19" priority="61" stopIfTrue="1" operator="notEqual">
      <formula>#REF!</formula>
    </cfRule>
  </conditionalFormatting>
  <conditionalFormatting sqref="B19">
    <cfRule type="cellIs" dxfId="18" priority="63" stopIfTrue="1" operator="notEqual">
      <formula>#REF!</formula>
    </cfRule>
  </conditionalFormatting>
  <conditionalFormatting sqref="B18">
    <cfRule type="cellIs" dxfId="17" priority="64" stopIfTrue="1" operator="notEqual">
      <formula>#REF!</formula>
    </cfRule>
  </conditionalFormatting>
  <conditionalFormatting sqref="B17">
    <cfRule type="cellIs" dxfId="16" priority="65" stopIfTrue="1" operator="notEqual">
      <formula>#REF!</formula>
    </cfRule>
  </conditionalFormatting>
  <conditionalFormatting sqref="B16">
    <cfRule type="cellIs" dxfId="15" priority="66" stopIfTrue="1" operator="notEqual">
      <formula>#REF!</formula>
    </cfRule>
  </conditionalFormatting>
  <conditionalFormatting sqref="B15">
    <cfRule type="cellIs" dxfId="14" priority="67" stopIfTrue="1" operator="notEqual">
      <formula>#REF!</formula>
    </cfRule>
  </conditionalFormatting>
  <conditionalFormatting sqref="B14">
    <cfRule type="cellIs" dxfId="13" priority="68" stopIfTrue="1" operator="notEqual">
      <formula>#REF!</formula>
    </cfRule>
  </conditionalFormatting>
  <conditionalFormatting sqref="B13">
    <cfRule type="cellIs" dxfId="12" priority="69" stopIfTrue="1" operator="notEqual">
      <formula>#REF!</formula>
    </cfRule>
  </conditionalFormatting>
  <conditionalFormatting sqref="B12">
    <cfRule type="cellIs" dxfId="11" priority="70" stopIfTrue="1" operator="notEqual">
      <formula>#REF!</formula>
    </cfRule>
  </conditionalFormatting>
  <conditionalFormatting sqref="G12">
    <cfRule type="cellIs" dxfId="10" priority="21" stopIfTrue="1" operator="notBetween">
      <formula>0</formula>
      <formula>40000</formula>
    </cfRule>
    <cfRule type="expression" dxfId="9" priority="22" stopIfTrue="1">
      <formula>#REF!=1</formula>
    </cfRule>
  </conditionalFormatting>
  <conditionalFormatting sqref="H23:I23 C23">
    <cfRule type="cellIs" dxfId="8" priority="10" stopIfTrue="1" operator="equal">
      <formula>"Betrag ungültig"</formula>
    </cfRule>
  </conditionalFormatting>
  <conditionalFormatting sqref="H14:H20">
    <cfRule type="cellIs" dxfId="7" priority="8" stopIfTrue="1" operator="lessThan">
      <formula>0</formula>
    </cfRule>
  </conditionalFormatting>
  <conditionalFormatting sqref="H13">
    <cfRule type="cellIs" dxfId="6" priority="7" stopIfTrue="1" operator="lessThan">
      <formula>0</formula>
    </cfRule>
  </conditionalFormatting>
  <conditionalFormatting sqref="D13:D20">
    <cfRule type="cellIs" dxfId="5" priority="5" stopIfTrue="1" operator="notBetween">
      <formula>0</formula>
      <formula>40000</formula>
    </cfRule>
    <cfRule type="expression" dxfId="4" priority="6" stopIfTrue="1">
      <formula>#REF!=1</formula>
    </cfRule>
  </conditionalFormatting>
  <conditionalFormatting sqref="G13:G20">
    <cfRule type="cellIs" dxfId="3" priority="3" stopIfTrue="1" operator="notBetween">
      <formula>0</formula>
      <formula>40000</formula>
    </cfRule>
    <cfRule type="expression" dxfId="2" priority="4" stopIfTrue="1">
      <formula>#REF!=1</formula>
    </cfRule>
  </conditionalFormatting>
  <conditionalFormatting sqref="H12">
    <cfRule type="cellIs" dxfId="1" priority="2" stopIfTrue="1" operator="lessThan">
      <formula>0</formula>
    </cfRule>
  </conditionalFormatting>
  <conditionalFormatting sqref="B20">
    <cfRule type="cellIs" dxfId="0" priority="1" stopIfTrue="1" operator="notEqual">
      <formula>#REF!</formula>
    </cfRule>
  </conditionalFormatting>
  <dataValidations count="6">
    <dataValidation type="date" operator="greaterThan" allowBlank="1" showInputMessage="1" showErrorMessage="1" errorTitle="Aufgabedatum" error="Falsche Datumseingabe." sqref="A13:A20">
      <formula1>37987</formula1>
    </dataValidation>
    <dataValidation type="whole" allowBlank="1" showInputMessage="1" showErrorMessage="1" errorTitle="Paketnummer" error="Paketnummer sind zwischen 55750000000 und 903999999999." sqref="B13:B20">
      <formula1>55750000000</formula1>
      <formula2>903999999999</formula2>
    </dataValidation>
    <dataValidation type="decimal" allowBlank="1" showInputMessage="1" showErrorMessage="1" errorTitle="Warenwert" error="Warenwert muss zwischen CHF 0 und 10'000 liegen." sqref="C12:C20">
      <formula1>0</formula1>
      <formula2>10000</formula2>
    </dataValidation>
    <dataValidation type="decimal" operator="greaterThanOrEqual" allowBlank="1" showInputMessage="1" showErrorMessage="1" errorTitle="Versichernder Zoll/MWST Betrag" error="Betrag ungültig." sqref="H12:H20">
      <formula1>0</formula1>
    </dataValidation>
    <dataValidation type="date" operator="greaterThan" allowBlank="1" showInputMessage="1" showErrorMessage="1" errorTitle="Aufgabedatum" error="Falsche Datumseingabe." sqref="A12">
      <formula1>43101</formula1>
    </dataValidation>
    <dataValidation type="whole" allowBlank="1" showInputMessage="1" showErrorMessage="1" errorTitle="Paketnummer" error="Paketnummer sind zwischen 55750000000 und 903999999999." sqref="B12">
      <formula1>55750000000</formula1>
      <formula2>993999999999</formula2>
    </dataValidation>
  </dataValidations>
  <pageMargins left="0.51181102362204722" right="0.51181102362204722" top="0.59055118110236227" bottom="0.59055118110236227" header="0.31496062992125984" footer="0.31496062992125984"/>
  <pageSetup paperSize="9" scale="87" orientation="landscape" r:id="rId1"/>
  <headerFooter>
    <oddFooter>&amp;L&amp;6 04.2018 Postforms 514.60 DE / 4113D_K2</oddFooter>
  </headerFooter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Variablen!$C$5:$C$7</xm:f>
          </x14:formula1>
          <xm:sqref>D12:F20</xm:sqref>
        </x14:dataValidation>
        <x14:dataValidation type="list" allowBlank="1" showInputMessage="1" showErrorMessage="1" errorTitle="Warenwert" error="Warenwert muss zwischen CHF 0 und 10'000 liegen.">
          <x14:formula1>
            <xm:f>Variablen!$C$12:$C$83</xm:f>
          </x14:formula1>
          <xm:sqref>G12:G20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40" workbookViewId="0">
      <selection activeCell="C50" sqref="C50"/>
    </sheetView>
  </sheetViews>
  <sheetFormatPr baseColWidth="10" defaultRowHeight="15" x14ac:dyDescent="0.25"/>
  <cols>
    <col min="1" max="1" width="21.875" bestFit="1" customWidth="1"/>
    <col min="2" max="2" width="10.5" bestFit="1" customWidth="1"/>
    <col min="3" max="3" width="37.75" bestFit="1" customWidth="1"/>
    <col min="4" max="4" width="4.75" bestFit="1" customWidth="1"/>
  </cols>
  <sheetData>
    <row r="1" spans="1:5" x14ac:dyDescent="0.25">
      <c r="A1" s="23" t="s">
        <v>22</v>
      </c>
      <c r="B1" s="23"/>
      <c r="C1" s="23" t="s">
        <v>23</v>
      </c>
      <c r="D1" s="23"/>
      <c r="E1" s="23"/>
    </row>
    <row r="2" spans="1:5" x14ac:dyDescent="0.25">
      <c r="A2" s="23" t="s">
        <v>24</v>
      </c>
      <c r="B2" s="23">
        <f>750*1.3</f>
        <v>975</v>
      </c>
      <c r="C2" s="23"/>
      <c r="D2" s="23"/>
      <c r="E2" s="23"/>
    </row>
    <row r="3" spans="1:5" x14ac:dyDescent="0.25">
      <c r="A3" s="23" t="s">
        <v>25</v>
      </c>
      <c r="B3" s="23">
        <v>18</v>
      </c>
      <c r="C3" s="23"/>
      <c r="D3" s="23"/>
      <c r="E3" s="23"/>
    </row>
    <row r="4" spans="1:5" x14ac:dyDescent="0.25">
      <c r="A4" s="23" t="s">
        <v>26</v>
      </c>
      <c r="B4" s="24">
        <v>37987</v>
      </c>
      <c r="C4" s="23"/>
      <c r="D4" s="23"/>
      <c r="E4" s="23"/>
    </row>
    <row r="5" spans="1:5" x14ac:dyDescent="0.25">
      <c r="A5" s="7" t="s">
        <v>27</v>
      </c>
      <c r="B5" s="25">
        <v>1</v>
      </c>
      <c r="C5" s="23" t="s">
        <v>28</v>
      </c>
      <c r="D5" s="26">
        <v>1.7000000000000001E-2</v>
      </c>
      <c r="E5" s="23"/>
    </row>
    <row r="6" spans="1:5" x14ac:dyDescent="0.25">
      <c r="A6" s="7" t="s">
        <v>29</v>
      </c>
      <c r="B6" s="25">
        <v>2</v>
      </c>
      <c r="C6" s="23" t="s">
        <v>30</v>
      </c>
      <c r="D6" s="26">
        <v>0.01</v>
      </c>
      <c r="E6" s="23"/>
    </row>
    <row r="7" spans="1:5" x14ac:dyDescent="0.25">
      <c r="A7" s="7" t="s">
        <v>31</v>
      </c>
      <c r="B7" s="25">
        <v>3</v>
      </c>
      <c r="C7" s="7" t="s">
        <v>32</v>
      </c>
      <c r="D7" s="26">
        <v>0.02</v>
      </c>
      <c r="E7" s="23"/>
    </row>
    <row r="8" spans="1:5" x14ac:dyDescent="0.25">
      <c r="A8" s="23" t="s">
        <v>33</v>
      </c>
      <c r="B8" s="26">
        <v>7.0000000000000001E-3</v>
      </c>
      <c r="C8" s="23"/>
      <c r="D8" s="23"/>
      <c r="E8" s="23"/>
    </row>
    <row r="9" spans="1:5" x14ac:dyDescent="0.25">
      <c r="A9" s="23" t="s">
        <v>34</v>
      </c>
      <c r="B9" s="23"/>
      <c r="C9" s="23"/>
      <c r="D9" s="23"/>
      <c r="E9" s="23"/>
    </row>
    <row r="10" spans="1:5" x14ac:dyDescent="0.25">
      <c r="A10" s="23" t="s">
        <v>35</v>
      </c>
      <c r="B10" s="23">
        <f>B3/B8</f>
        <v>2571.4285714285716</v>
      </c>
      <c r="C10" s="23"/>
      <c r="D10" s="23"/>
      <c r="E10" s="23"/>
    </row>
    <row r="11" spans="1:5" x14ac:dyDescent="0.25">
      <c r="A11" s="23"/>
      <c r="B11" s="23"/>
      <c r="C11" s="23" t="s">
        <v>36</v>
      </c>
      <c r="D11" s="23"/>
      <c r="E11" s="23"/>
    </row>
    <row r="12" spans="1:5" x14ac:dyDescent="0.25">
      <c r="A12" s="23"/>
      <c r="B12" s="23"/>
      <c r="C12" s="22" t="s">
        <v>37</v>
      </c>
      <c r="D12" s="23"/>
      <c r="E12" s="23"/>
    </row>
    <row r="13" spans="1:5" x14ac:dyDescent="0.25">
      <c r="A13" s="23"/>
      <c r="B13" s="23"/>
      <c r="C13" s="32" t="s">
        <v>100</v>
      </c>
      <c r="D13" s="23"/>
      <c r="E13" s="23"/>
    </row>
    <row r="14" spans="1:5" x14ac:dyDescent="0.25">
      <c r="A14" s="23"/>
      <c r="B14" s="23"/>
      <c r="C14" s="23" t="s">
        <v>38</v>
      </c>
      <c r="D14" s="23"/>
      <c r="E14" s="23"/>
    </row>
    <row r="15" spans="1:5" x14ac:dyDescent="0.25">
      <c r="A15" s="23"/>
      <c r="B15" s="23"/>
      <c r="C15" s="23" t="s">
        <v>39</v>
      </c>
      <c r="D15" s="23"/>
      <c r="E15" s="23"/>
    </row>
    <row r="16" spans="1:5" x14ac:dyDescent="0.25">
      <c r="A16" s="23"/>
      <c r="B16" s="23"/>
      <c r="C16" s="23" t="s">
        <v>40</v>
      </c>
      <c r="D16" s="23"/>
      <c r="E16" s="23"/>
    </row>
    <row r="17" spans="1:5" x14ac:dyDescent="0.25">
      <c r="A17" s="23"/>
      <c r="B17" s="23"/>
      <c r="C17" s="23" t="s">
        <v>41</v>
      </c>
      <c r="D17" s="23"/>
      <c r="E17" s="23"/>
    </row>
    <row r="18" spans="1:5" x14ac:dyDescent="0.25">
      <c r="A18" s="23"/>
      <c r="B18" s="23"/>
      <c r="C18" s="23" t="s">
        <v>42</v>
      </c>
      <c r="D18" s="23"/>
      <c r="E18" s="23"/>
    </row>
    <row r="19" spans="1:5" x14ac:dyDescent="0.25">
      <c r="A19" s="23"/>
      <c r="B19" s="23"/>
      <c r="C19" s="22" t="s">
        <v>43</v>
      </c>
      <c r="D19" s="23"/>
      <c r="E19" s="23"/>
    </row>
    <row r="20" spans="1:5" x14ac:dyDescent="0.25">
      <c r="A20" s="23"/>
      <c r="B20" s="23"/>
      <c r="C20" s="23" t="s">
        <v>44</v>
      </c>
      <c r="D20" s="23"/>
      <c r="E20" s="23"/>
    </row>
    <row r="21" spans="1:5" x14ac:dyDescent="0.25">
      <c r="A21" s="23"/>
      <c r="B21" s="23"/>
      <c r="C21" s="23" t="s">
        <v>45</v>
      </c>
      <c r="D21" s="23"/>
      <c r="E21" s="23"/>
    </row>
    <row r="22" spans="1:5" x14ac:dyDescent="0.25">
      <c r="A22" s="23"/>
      <c r="B22" s="23"/>
      <c r="C22" s="23" t="s">
        <v>46</v>
      </c>
      <c r="D22" s="23"/>
      <c r="E22" s="23"/>
    </row>
    <row r="23" spans="1:5" x14ac:dyDescent="0.25">
      <c r="A23" s="23"/>
      <c r="B23" s="23"/>
      <c r="C23" s="23" t="s">
        <v>47</v>
      </c>
      <c r="D23" s="23"/>
      <c r="E23" s="23"/>
    </row>
    <row r="24" spans="1:5" x14ac:dyDescent="0.25">
      <c r="A24" s="23"/>
      <c r="B24" s="23"/>
      <c r="C24" s="23" t="s">
        <v>48</v>
      </c>
      <c r="D24" s="23"/>
      <c r="E24" s="23"/>
    </row>
    <row r="25" spans="1:5" x14ac:dyDescent="0.25">
      <c r="A25" s="23"/>
      <c r="B25" s="23"/>
      <c r="C25" s="23" t="s">
        <v>49</v>
      </c>
      <c r="D25" s="23"/>
      <c r="E25" s="23"/>
    </row>
    <row r="26" spans="1:5" x14ac:dyDescent="0.25">
      <c r="A26" s="23"/>
      <c r="B26" s="23"/>
      <c r="C26" s="33" t="s">
        <v>101</v>
      </c>
      <c r="D26" s="23"/>
      <c r="E26" s="23"/>
    </row>
    <row r="27" spans="1:5" x14ac:dyDescent="0.25">
      <c r="A27" s="23"/>
      <c r="B27" s="23"/>
      <c r="C27" s="33" t="s">
        <v>102</v>
      </c>
      <c r="D27" s="23"/>
      <c r="E27" s="23"/>
    </row>
    <row r="28" spans="1:5" x14ac:dyDescent="0.25">
      <c r="A28" s="23"/>
      <c r="B28" s="23"/>
      <c r="C28" s="23" t="s">
        <v>50</v>
      </c>
      <c r="D28" s="23"/>
      <c r="E28" s="23"/>
    </row>
    <row r="29" spans="1:5" x14ac:dyDescent="0.25">
      <c r="A29" s="23"/>
      <c r="B29" s="23"/>
      <c r="C29" s="23" t="s">
        <v>51</v>
      </c>
      <c r="D29" s="23"/>
      <c r="E29" s="23"/>
    </row>
    <row r="30" spans="1:5" x14ac:dyDescent="0.25">
      <c r="A30" s="23"/>
      <c r="B30" s="23"/>
      <c r="C30" s="33" t="s">
        <v>103</v>
      </c>
      <c r="D30" s="23"/>
      <c r="E30" s="23"/>
    </row>
    <row r="31" spans="1:5" x14ac:dyDescent="0.25">
      <c r="A31" s="23"/>
      <c r="B31" s="23"/>
      <c r="C31" s="23" t="s">
        <v>52</v>
      </c>
      <c r="D31" s="23"/>
      <c r="E31" s="23"/>
    </row>
    <row r="32" spans="1:5" x14ac:dyDescent="0.25">
      <c r="A32" s="23"/>
      <c r="B32" s="23"/>
      <c r="C32" s="23" t="s">
        <v>53</v>
      </c>
      <c r="D32" s="23"/>
      <c r="E32" s="23"/>
    </row>
    <row r="33" spans="1:5" x14ac:dyDescent="0.25">
      <c r="A33" s="23"/>
      <c r="B33" s="23"/>
      <c r="C33" s="23" t="s">
        <v>54</v>
      </c>
      <c r="D33" s="23"/>
      <c r="E33" s="23"/>
    </row>
    <row r="34" spans="1:5" x14ac:dyDescent="0.25">
      <c r="A34" s="23"/>
      <c r="B34" s="23"/>
      <c r="C34" s="23" t="s">
        <v>55</v>
      </c>
      <c r="D34" s="23"/>
      <c r="E34" s="23"/>
    </row>
    <row r="35" spans="1:5" x14ac:dyDescent="0.25">
      <c r="A35" s="23"/>
      <c r="B35" s="23"/>
      <c r="C35" s="23" t="s">
        <v>56</v>
      </c>
      <c r="D35" s="23"/>
      <c r="E35" s="23"/>
    </row>
    <row r="36" spans="1:5" x14ac:dyDescent="0.25">
      <c r="A36" s="23"/>
      <c r="B36" s="23"/>
      <c r="C36" s="23" t="s">
        <v>57</v>
      </c>
      <c r="D36" s="23"/>
      <c r="E36" s="23"/>
    </row>
    <row r="37" spans="1:5" x14ac:dyDescent="0.25">
      <c r="A37" s="23"/>
      <c r="B37" s="23"/>
      <c r="C37" s="23" t="s">
        <v>58</v>
      </c>
      <c r="D37" s="23"/>
      <c r="E37" s="23"/>
    </row>
    <row r="38" spans="1:5" x14ac:dyDescent="0.25">
      <c r="A38" s="23"/>
      <c r="B38" s="23"/>
      <c r="C38" s="23" t="s">
        <v>59</v>
      </c>
      <c r="D38" s="23"/>
      <c r="E38" s="23"/>
    </row>
    <row r="39" spans="1:5" x14ac:dyDescent="0.25">
      <c r="A39" s="23"/>
      <c r="B39" s="23"/>
      <c r="C39" s="23" t="s">
        <v>60</v>
      </c>
      <c r="D39" s="23"/>
      <c r="E39" s="23"/>
    </row>
    <row r="40" spans="1:5" x14ac:dyDescent="0.25">
      <c r="A40" s="23"/>
      <c r="B40" s="23"/>
      <c r="C40" s="23" t="s">
        <v>61</v>
      </c>
      <c r="D40" s="23"/>
      <c r="E40" s="23"/>
    </row>
    <row r="41" spans="1:5" x14ac:dyDescent="0.25">
      <c r="A41" s="23"/>
      <c r="B41" s="23"/>
      <c r="C41" s="23" t="s">
        <v>62</v>
      </c>
      <c r="D41" s="23"/>
      <c r="E41" s="23"/>
    </row>
    <row r="42" spans="1:5" x14ac:dyDescent="0.25">
      <c r="A42" s="23"/>
      <c r="B42" s="23"/>
      <c r="C42" s="23" t="s">
        <v>63</v>
      </c>
      <c r="D42" s="23"/>
      <c r="E42" s="23"/>
    </row>
    <row r="43" spans="1:5" x14ac:dyDescent="0.25">
      <c r="A43" s="23"/>
      <c r="B43" s="23"/>
      <c r="C43" s="33" t="s">
        <v>107</v>
      </c>
      <c r="D43" s="23"/>
      <c r="E43" s="23"/>
    </row>
    <row r="44" spans="1:5" x14ac:dyDescent="0.25">
      <c r="A44" s="23"/>
      <c r="B44" s="23"/>
      <c r="C44" s="22" t="s">
        <v>64</v>
      </c>
      <c r="D44" s="23"/>
      <c r="E44" s="23"/>
    </row>
    <row r="45" spans="1:5" x14ac:dyDescent="0.25">
      <c r="A45" s="23"/>
      <c r="B45" s="23"/>
      <c r="C45" s="22" t="s">
        <v>65</v>
      </c>
      <c r="D45" s="23"/>
      <c r="E45" s="23"/>
    </row>
    <row r="46" spans="1:5" x14ac:dyDescent="0.25">
      <c r="A46" s="23"/>
      <c r="B46" s="23"/>
      <c r="C46" s="22" t="s">
        <v>66</v>
      </c>
      <c r="D46" s="23"/>
      <c r="E46" s="23"/>
    </row>
    <row r="47" spans="1:5" x14ac:dyDescent="0.25">
      <c r="A47" s="23"/>
      <c r="B47" s="23"/>
      <c r="C47" s="23" t="s">
        <v>67</v>
      </c>
      <c r="D47" s="23"/>
      <c r="E47" s="23"/>
    </row>
    <row r="48" spans="1:5" x14ac:dyDescent="0.25">
      <c r="A48" s="23"/>
      <c r="B48" s="23"/>
      <c r="C48" s="23" t="s">
        <v>68</v>
      </c>
      <c r="D48" s="23"/>
      <c r="E48" s="23"/>
    </row>
    <row r="49" spans="1:5" x14ac:dyDescent="0.25">
      <c r="A49" s="23"/>
      <c r="B49" s="23"/>
      <c r="C49" s="33" t="s">
        <v>104</v>
      </c>
      <c r="D49" s="23"/>
      <c r="E49" s="23"/>
    </row>
    <row r="50" spans="1:5" x14ac:dyDescent="0.25">
      <c r="A50" s="23"/>
      <c r="B50" s="23"/>
      <c r="C50" s="22" t="s">
        <v>119</v>
      </c>
      <c r="D50" s="23"/>
      <c r="E50" s="23"/>
    </row>
    <row r="51" spans="1:5" x14ac:dyDescent="0.25">
      <c r="A51" s="23"/>
      <c r="B51" s="23"/>
      <c r="C51" s="23" t="s">
        <v>69</v>
      </c>
      <c r="D51" s="23"/>
      <c r="E51" s="23"/>
    </row>
    <row r="52" spans="1:5" x14ac:dyDescent="0.25">
      <c r="A52" s="23"/>
      <c r="B52" s="23"/>
      <c r="C52" s="22" t="s">
        <v>70</v>
      </c>
      <c r="D52" s="23"/>
      <c r="E52" s="23"/>
    </row>
    <row r="53" spans="1:5" x14ac:dyDescent="0.25">
      <c r="A53" s="23"/>
      <c r="B53" s="23"/>
      <c r="C53" s="23" t="s">
        <v>71</v>
      </c>
      <c r="D53" s="23"/>
      <c r="E53" s="23"/>
    </row>
    <row r="54" spans="1:5" x14ac:dyDescent="0.25">
      <c r="A54" s="23"/>
      <c r="B54" s="23"/>
      <c r="C54" s="23" t="s">
        <v>72</v>
      </c>
      <c r="D54" s="23"/>
      <c r="E54" s="23"/>
    </row>
    <row r="55" spans="1:5" x14ac:dyDescent="0.25">
      <c r="A55" s="23"/>
      <c r="B55" s="23"/>
      <c r="C55" s="23" t="s">
        <v>73</v>
      </c>
      <c r="D55" s="23"/>
      <c r="E55" s="23"/>
    </row>
    <row r="56" spans="1:5" x14ac:dyDescent="0.25">
      <c r="A56" s="23"/>
      <c r="B56" s="23"/>
      <c r="C56" s="23" t="s">
        <v>74</v>
      </c>
      <c r="D56" s="23"/>
      <c r="E56" s="23"/>
    </row>
    <row r="57" spans="1:5" x14ac:dyDescent="0.25">
      <c r="A57" s="23"/>
      <c r="B57" s="23"/>
      <c r="C57" s="23" t="s">
        <v>75</v>
      </c>
      <c r="D57" s="23"/>
      <c r="E57" s="23"/>
    </row>
    <row r="58" spans="1:5" x14ac:dyDescent="0.25">
      <c r="A58" s="23"/>
      <c r="B58" s="23"/>
      <c r="C58" s="23" t="s">
        <v>76</v>
      </c>
      <c r="D58" s="23"/>
      <c r="E58" s="23"/>
    </row>
    <row r="59" spans="1:5" x14ac:dyDescent="0.25">
      <c r="A59" s="23"/>
      <c r="B59" s="23"/>
      <c r="C59" s="23" t="s">
        <v>77</v>
      </c>
      <c r="D59" s="23"/>
      <c r="E59" s="23"/>
    </row>
    <row r="60" spans="1:5" x14ac:dyDescent="0.25">
      <c r="A60" s="23"/>
      <c r="B60" s="23"/>
      <c r="C60" s="23" t="s">
        <v>78</v>
      </c>
      <c r="D60" s="23"/>
      <c r="E60" s="23"/>
    </row>
    <row r="61" spans="1:5" x14ac:dyDescent="0.25">
      <c r="A61" s="23"/>
      <c r="B61" s="23"/>
      <c r="C61" s="23" t="s">
        <v>79</v>
      </c>
      <c r="D61" s="23"/>
      <c r="E61" s="23"/>
    </row>
    <row r="62" spans="1:5" x14ac:dyDescent="0.25">
      <c r="A62" s="23"/>
      <c r="B62" s="23"/>
      <c r="C62" s="23" t="s">
        <v>80</v>
      </c>
      <c r="D62" s="23"/>
      <c r="E62" s="23"/>
    </row>
    <row r="63" spans="1:5" x14ac:dyDescent="0.25">
      <c r="A63" s="23"/>
      <c r="B63" s="23"/>
      <c r="C63" s="23" t="s">
        <v>81</v>
      </c>
      <c r="D63" s="23"/>
      <c r="E63" s="23"/>
    </row>
    <row r="64" spans="1:5" x14ac:dyDescent="0.25">
      <c r="A64" s="23"/>
      <c r="B64" s="23"/>
      <c r="C64" s="33" t="s">
        <v>105</v>
      </c>
      <c r="D64" s="23"/>
      <c r="E64" s="23"/>
    </row>
    <row r="65" spans="1:5" x14ac:dyDescent="0.25">
      <c r="A65" s="23"/>
      <c r="B65" s="23"/>
      <c r="C65" s="23" t="s">
        <v>82</v>
      </c>
      <c r="D65" s="23"/>
      <c r="E65" s="23"/>
    </row>
    <row r="66" spans="1:5" x14ac:dyDescent="0.25">
      <c r="A66" s="23"/>
      <c r="B66" s="23"/>
      <c r="C66" s="23" t="s">
        <v>83</v>
      </c>
      <c r="D66" s="23"/>
      <c r="E66" s="23"/>
    </row>
    <row r="67" spans="1:5" x14ac:dyDescent="0.25">
      <c r="A67" s="23"/>
      <c r="B67" s="23"/>
      <c r="C67" s="33" t="s">
        <v>99</v>
      </c>
      <c r="D67" s="23"/>
      <c r="E67" s="23"/>
    </row>
    <row r="68" spans="1:5" x14ac:dyDescent="0.25">
      <c r="A68" s="23"/>
      <c r="B68" s="23"/>
      <c r="C68" s="22" t="s">
        <v>84</v>
      </c>
      <c r="D68" s="23"/>
      <c r="E68" s="23"/>
    </row>
    <row r="69" spans="1:5" x14ac:dyDescent="0.25">
      <c r="A69" s="23"/>
      <c r="B69" s="23"/>
      <c r="C69" s="23" t="s">
        <v>85</v>
      </c>
      <c r="D69" s="23"/>
      <c r="E69" s="23"/>
    </row>
    <row r="70" spans="1:5" x14ac:dyDescent="0.25">
      <c r="A70" s="23"/>
      <c r="B70" s="23"/>
      <c r="C70" s="23" t="s">
        <v>86</v>
      </c>
      <c r="D70" s="23"/>
      <c r="E70" s="23"/>
    </row>
    <row r="71" spans="1:5" x14ac:dyDescent="0.25">
      <c r="A71" s="23"/>
      <c r="B71" s="23"/>
      <c r="C71" s="23" t="s">
        <v>87</v>
      </c>
      <c r="D71" s="23"/>
      <c r="E71" s="23"/>
    </row>
    <row r="72" spans="1:5" x14ac:dyDescent="0.25">
      <c r="A72" s="23"/>
      <c r="B72" s="23"/>
      <c r="C72" s="23" t="s">
        <v>88</v>
      </c>
      <c r="D72" s="23"/>
      <c r="E72" s="23"/>
    </row>
    <row r="73" spans="1:5" x14ac:dyDescent="0.25">
      <c r="A73" s="23"/>
      <c r="B73" s="23"/>
      <c r="C73" s="23" t="s">
        <v>89</v>
      </c>
      <c r="D73" s="23"/>
      <c r="E73" s="23"/>
    </row>
    <row r="74" spans="1:5" x14ac:dyDescent="0.25">
      <c r="A74" s="23"/>
      <c r="B74" s="23"/>
      <c r="C74" s="23" t="s">
        <v>90</v>
      </c>
      <c r="D74" s="23"/>
      <c r="E74" s="23"/>
    </row>
    <row r="75" spans="1:5" x14ac:dyDescent="0.25">
      <c r="A75" s="23"/>
      <c r="B75" s="23"/>
      <c r="C75" s="23" t="s">
        <v>91</v>
      </c>
      <c r="D75" s="23"/>
      <c r="E75" s="23"/>
    </row>
    <row r="76" spans="1:5" x14ac:dyDescent="0.25">
      <c r="A76" s="23"/>
      <c r="B76" s="23"/>
      <c r="C76" s="23" t="s">
        <v>92</v>
      </c>
      <c r="D76" s="23"/>
      <c r="E76" s="23"/>
    </row>
    <row r="77" spans="1:5" x14ac:dyDescent="0.25">
      <c r="A77" s="23"/>
      <c r="B77" s="23"/>
      <c r="C77" s="23" t="s">
        <v>93</v>
      </c>
      <c r="D77" s="23"/>
      <c r="E77" s="23"/>
    </row>
    <row r="78" spans="1:5" x14ac:dyDescent="0.25">
      <c r="A78" s="23"/>
      <c r="B78" s="23"/>
      <c r="C78" s="23" t="s">
        <v>94</v>
      </c>
      <c r="D78" s="23"/>
      <c r="E78" s="23"/>
    </row>
    <row r="79" spans="1:5" x14ac:dyDescent="0.25">
      <c r="A79" s="23"/>
      <c r="B79" s="23"/>
      <c r="C79" s="23" t="s">
        <v>95</v>
      </c>
      <c r="D79" s="23"/>
      <c r="E79" s="23"/>
    </row>
    <row r="80" spans="1:5" x14ac:dyDescent="0.25">
      <c r="A80" s="23"/>
      <c r="B80" s="23"/>
      <c r="C80" s="23" t="s">
        <v>96</v>
      </c>
      <c r="D80" s="23"/>
      <c r="E80" s="23"/>
    </row>
    <row r="81" spans="1:5" x14ac:dyDescent="0.25">
      <c r="A81" s="23"/>
      <c r="B81" s="23"/>
      <c r="C81" s="33" t="s">
        <v>106</v>
      </c>
      <c r="D81" s="23"/>
      <c r="E81" s="23"/>
    </row>
    <row r="82" spans="1:5" x14ac:dyDescent="0.25">
      <c r="A82" s="23"/>
      <c r="B82" s="23"/>
      <c r="C82" s="23" t="s">
        <v>97</v>
      </c>
      <c r="D82" s="23"/>
      <c r="E82" s="23"/>
    </row>
    <row r="83" spans="1:5" x14ac:dyDescent="0.25">
      <c r="A83" s="23"/>
      <c r="B83" s="23"/>
      <c r="C83" s="23" t="s">
        <v>98</v>
      </c>
      <c r="D83" s="23"/>
      <c r="E83" s="23"/>
    </row>
    <row r="84" spans="1:5" x14ac:dyDescent="0.25">
      <c r="A84" s="23"/>
      <c r="B84" s="23"/>
      <c r="C84" s="23"/>
      <c r="D84" s="23"/>
      <c r="E84" s="23"/>
    </row>
  </sheetData>
  <sheetProtection algorithmName="SHA-512" hashValue="QP5y3YT/QoRorf+Ox5Ewt0hI64uSdfbcgI7q6e+ODi+wTyuejsqoUBWS8co/JiT0FdS/TnRzbZ97QLaC1+E26g==" saltValue="j/DAjWRea52iVCZF6QeKrQ==" spinCount="100000" sheet="1" objects="1" scenarios="1"/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Post" ma:contentTypeID="0x010100974D391C497C8F45BC59E9C46DF8DAC0004BC2E177CBCAE44FBF891B1FFDCF235D" ma:contentTypeVersion="10" ma:contentTypeDescription="Ein neues Dokument erstellen." ma:contentTypeScope="" ma:versionID="fc3bb3bfb2620c44d4e888a9850d608e">
  <xsd:schema xmlns:xsd="http://www.w3.org/2001/XMLSchema" xmlns:xs="http://www.w3.org/2001/XMLSchema" xmlns:p="http://schemas.microsoft.com/office/2006/metadata/properties" xmlns:ns2="b1dee8a3-87c8-4a76-97cc-d1d4ea14a128" targetNamespace="http://schemas.microsoft.com/office/2006/metadata/properties" ma:root="true" ma:fieldsID="09063d3c64c1871a4bc1ea712a2dc645" ns2:_="">
    <xsd:import namespace="b1dee8a3-87c8-4a76-97cc-d1d4ea14a128"/>
    <xsd:element name="properties">
      <xsd:complexType>
        <xsd:sequence>
          <xsd:element name="documentManagement">
            <xsd:complexType>
              <xsd:all>
                <xsd:element ref="ns2:PcDocContentResponsible" minOccurs="0"/>
                <xsd:element ref="ns2:PcDocVersionPost" minOccurs="0"/>
                <xsd:element ref="ns2:PcDocDocumentLanguage" minOccurs="0"/>
                <xsd:element ref="ns2:TaxKeywordTaxHTField" minOccurs="0"/>
                <xsd:element ref="ns2:TaxCatchAllLabel" minOccurs="0"/>
                <xsd:element ref="ns2:l1feeda7fe994a1b9fff72b2bc278e78" minOccurs="0"/>
                <xsd:element ref="ns2:kbf194ba2ccb413f9bd669667bdcfdc4" minOccurs="0"/>
                <xsd:element ref="ns2:a3e7b6d7f9e942088f95329352c801fd" minOccurs="0"/>
                <xsd:element ref="ns2:ce2763f533ff4edab98ee723257d171f" minOccurs="0"/>
                <xsd:element ref="ns2:bfb5e99e3776450f9daaa88c442b43d4" minOccurs="0"/>
                <xsd:element ref="ns2:TaxCatchAl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ee8a3-87c8-4a76-97cc-d1d4ea14a128" elementFormDefault="qualified">
    <xsd:import namespace="http://schemas.microsoft.com/office/2006/documentManagement/types"/>
    <xsd:import namespace="http://schemas.microsoft.com/office/infopath/2007/PartnerControls"/>
    <xsd:element name="PcDocContentResponsible" ma:index="5" nillable="true" ma:displayName="Inhaltsverantwortlicher" ma:internalName="PcDocContent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cDocVersionPost" ma:index="6" nillable="true" ma:displayName="Version Post" ma:description="Version Post bitte im Format X01.00 angeben." ma:internalName="PcDocVersionPost">
      <xsd:simpleType>
        <xsd:restriction base="dms:Text"/>
      </xsd:simpleType>
    </xsd:element>
    <xsd:element name="PcDocDocumentLanguage" ma:index="8" nillable="true" ma:displayName="Dokumentensprache" ma:format="Dropdown" ma:internalName="PcDocDocumentLanguag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TaxKeywordTaxHTField" ma:index="11" nillable="true" ma:taxonomy="true" ma:internalName="TaxKeywordTaxHTField" ma:taxonomyFieldName="TaxKeyword" ma:displayName="Schlüsselwörter" ma:fieldId="{23f27201-bee3-471e-b2e7-b64fd8b7ca38}" ma:taxonomyMulti="true" ma:sspId="c9262182-c4d6-4342-a85e-72e4ef1521f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13" nillable="true" ma:displayName="Taxonomy Catch All Column1" ma:hidden="true" ma:list="{06ec73ca-fdff-4ab7-b539-8caba6005ead}" ma:internalName="TaxCatchAllLabel" ma:readOnly="true" ma:showField="CatchAllDataLabel" ma:web="b1dee8a3-87c8-4a76-97cc-d1d4ea14a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feeda7fe994a1b9fff72b2bc278e78" ma:index="15" nillable="true" ma:taxonomy="true" ma:internalName="l1feeda7fe994a1b9fff72b2bc278e78" ma:taxonomyFieldName="PcDocClassification" ma:displayName="Klassifikation" ma:fieldId="{51feeda7-fe99-4a1b-9fff-72b2bc278e78}" ma:sspId="c9262182-c4d6-4342-a85e-72e4ef1521fa" ma:termSetId="a3102f67-dda9-4a97-bc4c-b7e5f828cd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bf194ba2ccb413f9bd669667bdcfdc4" ma:index="17" nillable="true" ma:taxonomy="true" ma:internalName="kbf194ba2ccb413f9bd669667bdcfdc4" ma:taxonomyFieldName="PcDocTargetAudience" ma:displayName="Zielpublikum" ma:fieldId="{4bf194ba-2ccb-413f-9bd6-69667bdcfdc4}" ma:taxonomyMulti="true" ma:sspId="c9262182-c4d6-4342-a85e-72e4ef1521fa" ma:termSetId="f40e9910-a8c9-4237-a1c1-b93e00e939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e7b6d7f9e942088f95329352c801fd" ma:index="19" nillable="true" ma:taxonomy="true" ma:internalName="a3e7b6d7f9e942088f95329352c801fd" ma:taxonomyFieldName="PcDocLifecycle" ma:displayName="Lebenszyklus" ma:readOnly="false" ma:fieldId="{a3e7b6d7-f9e9-4208-8f95-329352c801fd}" ma:sspId="c9262182-c4d6-4342-a85e-72e4ef1521fa" ma:termSetId="2dcfb5c0-c700-43de-9765-462573be93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2763f533ff4edab98ee723257d171f" ma:index="21" nillable="true" ma:taxonomy="true" ma:internalName="ce2763f533ff4edab98ee723257d171f" ma:taxonomyFieldName="PcDocContentForm" ma:displayName="Inhaltsform" ma:fieldId="{ce2763f5-33ff-4eda-b98e-e723257d171f}" ma:sspId="c9262182-c4d6-4342-a85e-72e4ef1521fa" ma:termSetId="ced876d6-4cb7-401f-9bfa-4860c2af5227" ma:anchorId="7a691ef7-bea7-4aa3-96c5-81b5854886f6" ma:open="false" ma:isKeyword="false">
      <xsd:complexType>
        <xsd:sequence>
          <xsd:element ref="pc:Terms" minOccurs="0" maxOccurs="1"/>
        </xsd:sequence>
      </xsd:complexType>
    </xsd:element>
    <xsd:element name="bfb5e99e3776450f9daaa88c442b43d4" ma:index="23" nillable="true" ma:taxonomy="true" ma:internalName="bfb5e99e3776450f9daaa88c442b43d4" ma:taxonomyFieldName="PcDocContentType" ma:displayName="Inhaltstyp" ma:fieldId="{bfb5e99e-3776-450f-9daa-a88c442b43d4}" ma:sspId="c9262182-c4d6-4342-a85e-72e4ef1521fa" ma:termSetId="ced876d6-4cb7-401f-9bfa-4860c2af5227" ma:anchorId="b81f744e-77e7-4009-a2c0-8d5174200a6e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06ec73ca-fdff-4ab7-b539-8caba6005ead}" ma:internalName="TaxCatchAll" ma:showField="CatchAllData" ma:web="b1dee8a3-87c8-4a76-97cc-d1d4ea14a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5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26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dee8a3-87c8-4a76-97cc-d1d4ea14a128">WS7899-747168031-30264</_dlc_DocId>
    <_dlc_DocIdUrl xmlns="b1dee8a3-87c8-4a76-97cc-d1d4ea14a128">
      <Url>https://sharepoint-my.sp.swisspost.com/sites/K62/_layouts/15/DocIdRedir.aspx?ID=WS7899-747168031-30264</Url>
      <Description>WS7899-747168031-30264</Description>
    </_dlc_DocIdUrl>
    <PcDocContentResponsible xmlns="b1dee8a3-87c8-4a76-97cc-d1d4ea14a128">
      <UserInfo>
        <DisplayName/>
        <AccountId xsi:nil="true"/>
        <AccountType/>
      </UserInfo>
    </PcDocContentResponsible>
    <ce2763f533ff4edab98ee723257d171f xmlns="b1dee8a3-87c8-4a76-97cc-d1d4ea14a128">
      <Terms xmlns="http://schemas.microsoft.com/office/infopath/2007/PartnerControls"/>
    </ce2763f533ff4edab98ee723257d171f>
    <l1feeda7fe994a1b9fff72b2bc278e78 xmlns="b1dee8a3-87c8-4a76-97cc-d1d4ea14a128">
      <Terms xmlns="http://schemas.microsoft.com/office/infopath/2007/PartnerControls"/>
    </l1feeda7fe994a1b9fff72b2bc278e78>
    <kbf194ba2ccb413f9bd669667bdcfdc4 xmlns="b1dee8a3-87c8-4a76-97cc-d1d4ea14a128">
      <Terms xmlns="http://schemas.microsoft.com/office/infopath/2007/PartnerControls"/>
    </kbf194ba2ccb413f9bd669667bdcfdc4>
    <a3e7b6d7f9e942088f95329352c801fd xmlns="b1dee8a3-87c8-4a76-97cc-d1d4ea14a128">
      <Terms xmlns="http://schemas.microsoft.com/office/infopath/2007/PartnerControls"/>
    </a3e7b6d7f9e942088f95329352c801fd>
    <TaxCatchAll xmlns="b1dee8a3-87c8-4a76-97cc-d1d4ea14a128"/>
    <PcDocVersionPost xmlns="b1dee8a3-87c8-4a76-97cc-d1d4ea14a128" xsi:nil="true"/>
    <TaxKeywordTaxHTField xmlns="b1dee8a3-87c8-4a76-97cc-d1d4ea14a128">
      <Terms xmlns="http://schemas.microsoft.com/office/infopath/2007/PartnerControls"/>
    </TaxKeywordTaxHTField>
    <PcDocDocumentLanguage xmlns="b1dee8a3-87c8-4a76-97cc-d1d4ea14a128" xsi:nil="true"/>
    <bfb5e99e3776450f9daaa88c442b43d4 xmlns="b1dee8a3-87c8-4a76-97cc-d1d4ea14a128">
      <Terms xmlns="http://schemas.microsoft.com/office/infopath/2007/PartnerControls"/>
    </bfb5e99e3776450f9daaa88c442b43d4>
  </documentManagement>
</p:properties>
</file>

<file path=customXml/itemProps1.xml><?xml version="1.0" encoding="utf-8"?>
<ds:datastoreItem xmlns:ds="http://schemas.openxmlformats.org/officeDocument/2006/customXml" ds:itemID="{9D30EF7E-5822-4B26-B196-5E246CE1BD86}"/>
</file>

<file path=customXml/itemProps2.xml><?xml version="1.0" encoding="utf-8"?>
<ds:datastoreItem xmlns:ds="http://schemas.openxmlformats.org/officeDocument/2006/customXml" ds:itemID="{D49E3CD8-072D-4F90-8771-D345968E2C4F}"/>
</file>

<file path=customXml/itemProps3.xml><?xml version="1.0" encoding="utf-8"?>
<ds:datastoreItem xmlns:ds="http://schemas.openxmlformats.org/officeDocument/2006/customXml" ds:itemID="{FB798BFC-D12F-401A-8786-3002F447FB4D}"/>
</file>

<file path=customXml/itemProps4.xml><?xml version="1.0" encoding="utf-8"?>
<ds:datastoreItem xmlns:ds="http://schemas.openxmlformats.org/officeDocument/2006/customXml" ds:itemID="{C70E4258-EF83-4DFE-81FE-ED519791D117}"/>
</file>

<file path=customXml/itemProps5.xml><?xml version="1.0" encoding="utf-8"?>
<ds:datastoreItem xmlns:ds="http://schemas.openxmlformats.org/officeDocument/2006/customXml" ds:itemID="{65EED305-2C5D-41D1-94CA-20BE05F4AFC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514.60</vt:lpstr>
      <vt:lpstr>Variablen</vt:lpstr>
      <vt:lpstr>'514.60'!Druckbereich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Luginbuehl Ursula, PL43</dc:creator>
  <cp:lastModifiedBy>Schaub Dominik, PL43</cp:lastModifiedBy>
  <cp:lastPrinted>2018-01-23T11:33:05Z</cp:lastPrinted>
  <dcterms:created xsi:type="dcterms:W3CDTF">2010-10-27T02:08:38Z</dcterms:created>
  <dcterms:modified xsi:type="dcterms:W3CDTF">2019-04-12T11:08:03Z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EZIAL">
    <vt:lpwstr>Blank</vt:lpwstr>
  </property>
  <property fmtid="{D5CDD505-2E9C-101B-9397-08002B2CF9AE}" pid="3" name="PostformsTemplateVersionId">
    <vt:lpwstr>0a00316a-4518-49f8-b3c0-a8c700929061</vt:lpwstr>
  </property>
  <property fmtid="{D5CDD505-2E9C-101B-9397-08002B2CF9AE}" pid="4" name="PostformsTemplateVersionFilename">
    <vt:lpwstr>1_514_60.xlsm</vt:lpwstr>
  </property>
  <property fmtid="{D5CDD505-2E9C-101B-9397-08002B2CF9AE}" pid="5" name="PostformsTemplateLanguage">
    <vt:lpwstr>de</vt:lpwstr>
  </property>
  <property fmtid="{D5CDD505-2E9C-101B-9397-08002B2CF9AE}" pid="6" name="ContentTypeId">
    <vt:lpwstr>0x010100974D391C497C8F45BC59E9C46DF8DAC0004BC2E177CBCAE44FBF891B1FFDCF235D</vt:lpwstr>
  </property>
  <property fmtid="{D5CDD505-2E9C-101B-9397-08002B2CF9AE}" pid="7" name="_dlc_DocIdItemGuid">
    <vt:lpwstr>f5c32e5c-64ef-4641-b8a1-21e31d35163d</vt:lpwstr>
  </property>
  <property fmtid="{D5CDD505-2E9C-101B-9397-08002B2CF9AE}" pid="8" name="TaxKeyword">
    <vt:lpwstr/>
  </property>
  <property fmtid="{D5CDD505-2E9C-101B-9397-08002B2CF9AE}" pid="9" name="PcDocClassification">
    <vt:lpwstr/>
  </property>
  <property fmtid="{D5CDD505-2E9C-101B-9397-08002B2CF9AE}" pid="10" name="PcDocTargetAudience">
    <vt:lpwstr/>
  </property>
  <property fmtid="{D5CDD505-2E9C-101B-9397-08002B2CF9AE}" pid="11" name="PcDocContentForm">
    <vt:lpwstr/>
  </property>
  <property fmtid="{D5CDD505-2E9C-101B-9397-08002B2CF9AE}" pid="12" name="PcDocLifecycle">
    <vt:lpwstr/>
  </property>
  <property fmtid="{D5CDD505-2E9C-101B-9397-08002B2CF9AE}" pid="13" name="PcDocContentType">
    <vt:lpwstr/>
  </property>
</Properties>
</file>